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Modèle à 0,52$ du km" sheetId="1" r:id="rId1"/>
  </sheets>
  <definedNames>
    <definedName name="_xlnm.Print_Area" localSheetId="0">'Modèle à 0,52$ du km'!$A$1:$U$93</definedName>
  </definedNames>
  <calcPr fullCalcOnLoad="1"/>
</workbook>
</file>

<file path=xl/comments1.xml><?xml version="1.0" encoding="utf-8"?>
<comments xmlns="http://schemas.openxmlformats.org/spreadsheetml/2006/main">
  <authors>
    <author>Claude Arseneault</author>
    <author>SCFP 2000</author>
    <author>Diane Desmarais</author>
    <author>Carole Malboeuf</author>
  </authors>
  <commentList>
    <comment ref="C9" authorId="0">
      <text>
        <r>
          <rPr>
            <b/>
            <sz val="8"/>
            <rFont val="Tahoma"/>
            <family val="2"/>
          </rPr>
          <t>Inscrivez votre nom.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Inscrire le montant prévu à la ligne de conduite</t>
        </r>
      </text>
    </comment>
    <comment ref="S15" authorId="0">
      <text>
        <r>
          <rPr>
            <b/>
            <sz val="8"/>
            <rFont val="Tahoma"/>
            <family val="2"/>
          </rPr>
          <t>Inscrire le montant de la dépense ou celui prévu à la ligne de conduite</t>
        </r>
      </text>
    </comment>
    <comment ref="U13" authorId="0">
      <text>
        <r>
          <rPr>
            <b/>
            <sz val="8"/>
            <rFont val="Tahoma"/>
            <family val="2"/>
          </rPr>
          <t>Inscrire le nombre de pages pour ce compte de dépenses.</t>
        </r>
      </text>
    </comment>
    <comment ref="S2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T2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E24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C15" authorId="0">
      <text>
        <r>
          <rPr>
            <b/>
            <sz val="8"/>
            <rFont val="Tahoma"/>
            <family val="2"/>
          </rPr>
          <t>Indiquez la description du déplacement et la raison de la dépense.</t>
        </r>
      </text>
    </comment>
    <comment ref="K15" authorId="2">
      <text>
        <r>
          <rPr>
            <b/>
            <sz val="8"/>
            <rFont val="Tahoma"/>
            <family val="2"/>
          </rPr>
          <t>Inscrire le montant de la dépense ou celui prévu à la ligne de conduite</t>
        </r>
      </text>
    </comment>
    <comment ref="C16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D16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E16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E18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E20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E22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E26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E28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E32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E34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16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18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20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22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24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26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28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32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M34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S1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1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2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3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S3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1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1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6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28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32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K34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T1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1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2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3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T3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1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1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6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28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32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L34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C18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D18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C17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19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E30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K3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L3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M30" authorId="1">
      <text>
        <r>
          <rPr>
            <b/>
            <sz val="8"/>
            <rFont val="Tahoma"/>
            <family val="2"/>
          </rPr>
          <t>Indiquez le nombre de km effectué moins la distance habituellement parcourue entre le domicile et HQ</t>
        </r>
      </text>
    </comment>
    <comment ref="S30" authorId="0">
      <text>
        <r>
          <rPr>
            <b/>
            <sz val="8"/>
            <rFont val="Tahoma"/>
            <family val="2"/>
          </rPr>
          <t>Inscrire le montant de la dépense ou celui prévu à la règlementation des dépenses</t>
        </r>
      </text>
    </comment>
    <comment ref="T30" authorId="0">
      <text>
        <r>
          <rPr>
            <b/>
            <sz val="8"/>
            <rFont val="Tahoma"/>
            <family val="2"/>
          </rPr>
          <t>Inscrire le montant de la dépense.</t>
        </r>
      </text>
    </comment>
    <comment ref="C20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C22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C24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C26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C28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C30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C32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C34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de départ</t>
        </r>
      </text>
    </comment>
    <comment ref="D20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D22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D24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D26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D28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D30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D32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D34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l'adresse d'arrivée</t>
        </r>
      </text>
    </comment>
    <comment ref="C21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23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25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27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29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31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33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  <comment ref="C35" authorId="3">
      <text>
        <r>
          <rPr>
            <b/>
            <sz val="9"/>
            <rFont val="Tahoma"/>
            <family val="2"/>
          </rPr>
          <t>Carole Malboeuf:</t>
        </r>
        <r>
          <rPr>
            <sz val="9"/>
            <rFont val="Tahoma"/>
            <family val="2"/>
          </rPr>
          <t xml:space="preserve">
Inscrire la raison et les noms des participants du 2000</t>
        </r>
      </text>
    </comment>
  </commentList>
</comments>
</file>

<file path=xl/sharedStrings.xml><?xml version="1.0" encoding="utf-8"?>
<sst xmlns="http://schemas.openxmlformats.org/spreadsheetml/2006/main" count="104" uniqueCount="68">
  <si>
    <t>1010, RUE DE LIÈGE EST, 2e ÉTAGE, MONTRÉAL (QUÉBEC) H2P 1L2</t>
  </si>
  <si>
    <t>TÉL. :  (514) 381-2000 ou 1-800-361-6586</t>
  </si>
  <si>
    <t>COMPTE DE DÉPENSES</t>
  </si>
  <si>
    <t>km</t>
  </si>
  <si>
    <t>Signature :</t>
  </si>
  <si>
    <r>
      <t xml:space="preserve">   </t>
    </r>
    <r>
      <rPr>
        <b/>
        <sz val="8"/>
        <rFont val="Arial Narrow"/>
        <family val="2"/>
      </rPr>
      <t xml:space="preserve"> </t>
    </r>
    <r>
      <rPr>
        <b/>
        <sz val="9"/>
        <rFont val="Arial"/>
        <family val="2"/>
      </rPr>
      <t>SYNDICAT DES EMPLOYÉ-E-S DE TECHNIQUES PROFESSIONNELLES ET DE BUREAU D'HYDRO-QUÉBEC - SECTION LOCALE 2000  S.C.F.P. - F.T.Q.</t>
    </r>
  </si>
  <si>
    <t>DÉPENSES IMPOSABLES</t>
  </si>
  <si>
    <t>DÉPENSES NON IMPOSABLES</t>
  </si>
  <si>
    <t>ESPACE RÉSERVÉ À LA COMPTABILITÉ</t>
  </si>
  <si>
    <t>Montant net :</t>
  </si>
  <si>
    <t>APPROUVÉ :</t>
  </si>
  <si>
    <t>Secrétaire général-e</t>
  </si>
  <si>
    <t>Dépôt direct</t>
  </si>
  <si>
    <t>Nombre de km non imposable</t>
  </si>
  <si>
    <t>Totaux imposables</t>
  </si>
  <si>
    <t>Totaux non imposables</t>
  </si>
  <si>
    <t>RRQ</t>
  </si>
  <si>
    <t>RQAP</t>
  </si>
  <si>
    <t>Impôts prov.</t>
  </si>
  <si>
    <t>Nombre de km imposable</t>
  </si>
  <si>
    <t>Ass. Emploi</t>
  </si>
  <si>
    <t>Impôts féd.</t>
  </si>
  <si>
    <r>
      <t xml:space="preserve">Frais de kilométrage </t>
    </r>
    <r>
      <rPr>
        <i/>
        <sz val="8"/>
        <rFont val="Arial Narrow"/>
        <family val="2"/>
      </rPr>
      <t>___ 20</t>
    </r>
  </si>
  <si>
    <r>
      <t xml:space="preserve">Frais de kilométrage  </t>
    </r>
    <r>
      <rPr>
        <i/>
        <sz val="8"/>
        <color indexed="9"/>
        <rFont val="Arial Narrow"/>
        <family val="2"/>
      </rPr>
      <t xml:space="preserve"> ___ 20</t>
    </r>
  </si>
  <si>
    <r>
      <t xml:space="preserve">Repas           </t>
    </r>
    <r>
      <rPr>
        <i/>
        <sz val="8"/>
        <color indexed="9"/>
        <rFont val="Arial Narrow"/>
        <family val="2"/>
      </rPr>
      <t xml:space="preserve"> ___ 10</t>
    </r>
  </si>
  <si>
    <t>Adresse départ</t>
  </si>
  <si>
    <t>Adresse d'arrivée</t>
  </si>
  <si>
    <t>Total du km parcouru</t>
  </si>
  <si>
    <t>Détails:</t>
  </si>
  <si>
    <t>no et rue</t>
  </si>
  <si>
    <t>Code postal</t>
  </si>
  <si>
    <t>Ville</t>
  </si>
  <si>
    <t>DÉTAILS DES DÉPLACEMENTS</t>
  </si>
  <si>
    <t>DATE</t>
  </si>
  <si>
    <t xml:space="preserve"> jour/mois/an</t>
  </si>
  <si>
    <t>Adresse de départ et d'arrivée ainsi que les raisons et noms des participant-e-s</t>
  </si>
  <si>
    <t xml:space="preserve">         NOM :</t>
  </si>
  <si>
    <t xml:space="preserve">        ADRESSE AU TRAVAIL HQ :</t>
  </si>
  <si>
    <t>Date du paiement :</t>
  </si>
  <si>
    <t>3 repas</t>
  </si>
  <si>
    <t>Déj</t>
  </si>
  <si>
    <t>Di</t>
  </si>
  <si>
    <t>S</t>
  </si>
  <si>
    <t>V/C</t>
  </si>
  <si>
    <t>Déj/Di</t>
  </si>
  <si>
    <t>Déj/S</t>
  </si>
  <si>
    <t>Di/S</t>
  </si>
  <si>
    <r>
      <t xml:space="preserve">Hôtel               </t>
    </r>
    <r>
      <rPr>
        <i/>
        <sz val="8"/>
        <rFont val="Arial Narrow"/>
        <family val="2"/>
      </rPr>
      <t>___30</t>
    </r>
  </si>
  <si>
    <r>
      <t xml:space="preserve">Hôtel         </t>
    </r>
    <r>
      <rPr>
        <sz val="8"/>
        <color indexed="9"/>
        <rFont val="Arial Narrow"/>
        <family val="2"/>
      </rPr>
      <t xml:space="preserve"> </t>
    </r>
    <r>
      <rPr>
        <i/>
        <sz val="8"/>
        <color indexed="9"/>
        <rFont val="Arial Narrow"/>
        <family val="2"/>
      </rPr>
      <t>___30</t>
    </r>
  </si>
  <si>
    <t>Choisir - Repas</t>
  </si>
  <si>
    <t>Rapport d'activité</t>
  </si>
  <si>
    <t>NOM :</t>
  </si>
  <si>
    <t>Période du :</t>
  </si>
  <si>
    <t>au</t>
  </si>
  <si>
    <t>Territoire</t>
  </si>
  <si>
    <t>Courriel</t>
  </si>
  <si>
    <t>Autres ex.: stationnement</t>
  </si>
  <si>
    <r>
      <t xml:space="preserve">Autres </t>
    </r>
    <r>
      <rPr>
        <sz val="8"/>
        <color indexed="9"/>
        <rFont val="Arial Narrow"/>
        <family val="2"/>
      </rPr>
      <t>ex.:                   Alloc. Véhicule</t>
    </r>
  </si>
  <si>
    <r>
      <rPr>
        <b/>
        <sz val="8"/>
        <rFont val="Arial Narrow"/>
        <family val="2"/>
      </rPr>
      <t xml:space="preserve">COMPTE GL </t>
    </r>
    <r>
      <rPr>
        <sz val="8"/>
        <rFont val="Arial Narrow"/>
        <family val="2"/>
      </rPr>
      <t xml:space="preserve">    ex: </t>
    </r>
    <r>
      <rPr>
        <i/>
        <sz val="8"/>
        <rFont val="Arial Narrow"/>
        <family val="2"/>
      </rPr>
      <t>10_02 (territoire_raison)</t>
    </r>
  </si>
  <si>
    <t>Président-e territorial-e</t>
  </si>
  <si>
    <t>Taux KM</t>
  </si>
  <si>
    <t>Hors QC</t>
  </si>
  <si>
    <r>
      <rPr>
        <b/>
        <sz val="10"/>
        <rFont val="Arial"/>
        <family val="2"/>
      </rPr>
      <t xml:space="preserve">Jours fériés en 2020 </t>
    </r>
    <r>
      <rPr>
        <sz val="10"/>
        <rFont val="Arial"/>
        <family val="2"/>
      </rPr>
      <t>= 1 et 2 janv., 10 et 13 avril, 18 mai,</t>
    </r>
  </si>
  <si>
    <t xml:space="preserve">24 juin, 1er juillet, 7 septembre, 12 octobre, 24, 25, 26 et 31 décembre </t>
  </si>
  <si>
    <r>
      <t xml:space="preserve">Repas           </t>
    </r>
    <r>
      <rPr>
        <sz val="8"/>
        <rFont val="Arial Narrow"/>
        <family val="2"/>
      </rPr>
      <t xml:space="preserve"> ___ 10</t>
    </r>
  </si>
  <si>
    <t>TÉL. RÉS. :</t>
  </si>
  <si>
    <t xml:space="preserve"> ADRESSE DE LA RÉSIDENCE :</t>
  </si>
  <si>
    <t>Taux 2021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</si>
</sst>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F-40C]"/>
    <numFmt numFmtId="176" formatCode="#,##0.00\ [$$-C0C]"/>
    <numFmt numFmtId="177" formatCode="_-* #,##0.00\ [$€-1]_-;\-* #,##0.00\ [$€-1]_-;_-* &quot;-&quot;??\ [$€-1]_-"/>
    <numFmt numFmtId="178" formatCode="mmm/yyyy"/>
    <numFmt numFmtId="179" formatCode="yyyy/mm/dd"/>
    <numFmt numFmtId="180" formatCode="[$-C0C]d\ mmmm\,\ yyyy"/>
    <numFmt numFmtId="181" formatCode="dd/mm/yy;@"/>
    <numFmt numFmtId="182" formatCode="&quot;Vrai&quot;;&quot;Vrai&quot;;&quot;Faux&quot;"/>
    <numFmt numFmtId="183" formatCode="&quot;Actif&quot;;&quot;Actif&quot;;&quot;Inactif&quot;"/>
    <numFmt numFmtId="184" formatCode="0.000"/>
    <numFmt numFmtId="185" formatCode="0.0000"/>
    <numFmt numFmtId="186" formatCode="[$-C0C]d\ mmmm\ yyyy"/>
    <numFmt numFmtId="187" formatCode="#,##0.00\ &quot;$&quot;"/>
    <numFmt numFmtId="188" formatCode="#,##0.000\ &quot;$&quot;"/>
    <numFmt numFmtId="189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Narrow"/>
      <family val="2"/>
    </font>
    <font>
      <i/>
      <sz val="8"/>
      <name val="Arial"/>
      <family val="2"/>
    </font>
    <font>
      <sz val="8"/>
      <color indexed="9"/>
      <name val="Arial Narrow"/>
      <family val="2"/>
    </font>
    <font>
      <i/>
      <sz val="8"/>
      <name val="Arial Narrow"/>
      <family val="2"/>
    </font>
    <font>
      <i/>
      <sz val="8"/>
      <color indexed="9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sz val="10"/>
      <color indexed="56"/>
      <name val="Arial"/>
      <family val="2"/>
    </font>
    <font>
      <b/>
      <sz val="8"/>
      <color indexed="9"/>
      <name val="Arial Narrow"/>
      <family val="2"/>
    </font>
    <font>
      <b/>
      <sz val="14"/>
      <color indexed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rgb="FF000000"/>
      <name val="Arial"/>
      <family val="2"/>
    </font>
    <font>
      <b/>
      <i/>
      <sz val="10"/>
      <color rgb="FFFF0000"/>
      <name val="Arial"/>
      <family val="2"/>
    </font>
    <font>
      <b/>
      <sz val="8"/>
      <color theme="0"/>
      <name val="Arial Narrow"/>
      <family val="2"/>
    </font>
    <font>
      <b/>
      <sz val="14"/>
      <color theme="0"/>
      <name val="Arial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14" fontId="7" fillId="0" borderId="11" xfId="0" applyNumberFormat="1" applyFont="1" applyFill="1" applyBorder="1" applyAlignment="1" applyProtection="1">
      <alignment/>
      <protection/>
    </xf>
    <xf numFmtId="14" fontId="7" fillId="0" borderId="12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horizontal="right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14" fontId="7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5" fillId="0" borderId="18" xfId="0" applyNumberFormat="1" applyFont="1" applyFill="1" applyBorder="1" applyAlignment="1" applyProtection="1">
      <alignment horizontal="center"/>
      <protection/>
    </xf>
    <xf numFmtId="0" fontId="21" fillId="34" borderId="19" xfId="0" applyFont="1" applyFill="1" applyBorder="1" applyAlignment="1" applyProtection="1">
      <alignment horizontal="right"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2" fontId="9" fillId="0" borderId="11" xfId="0" applyNumberFormat="1" applyFont="1" applyFill="1" applyBorder="1" applyAlignment="1" applyProtection="1">
      <alignment wrapText="1"/>
      <protection/>
    </xf>
    <xf numFmtId="2" fontId="22" fillId="0" borderId="16" xfId="0" applyNumberFormat="1" applyFont="1" applyFill="1" applyBorder="1" applyAlignment="1" applyProtection="1">
      <alignment wrapText="1"/>
      <protection/>
    </xf>
    <xf numFmtId="2" fontId="9" fillId="0" borderId="23" xfId="0" applyNumberFormat="1" applyFont="1" applyFill="1" applyBorder="1" applyAlignment="1" applyProtection="1">
      <alignment wrapText="1"/>
      <protection/>
    </xf>
    <xf numFmtId="2" fontId="22" fillId="0" borderId="24" xfId="0" applyNumberFormat="1" applyFont="1" applyFill="1" applyBorder="1" applyAlignment="1" applyProtection="1">
      <alignment wrapText="1"/>
      <protection/>
    </xf>
    <xf numFmtId="2" fontId="8" fillId="34" borderId="25" xfId="0" applyNumberFormat="1" applyFont="1" applyFill="1" applyBorder="1" applyAlignment="1" applyProtection="1">
      <alignment/>
      <protection/>
    </xf>
    <xf numFmtId="2" fontId="3" fillId="34" borderId="12" xfId="0" applyNumberFormat="1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76" fontId="0" fillId="34" borderId="26" xfId="0" applyNumberFormat="1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4" fontId="0" fillId="0" borderId="13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0" fontId="68" fillId="0" borderId="0" xfId="0" applyFont="1" applyBorder="1" applyAlignment="1">
      <alignment horizontal="left" readingOrder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4" fontId="4" fillId="0" borderId="18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vertical="top" wrapText="1"/>
      <protection/>
    </xf>
    <xf numFmtId="0" fontId="25" fillId="0" borderId="19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9" fillId="0" borderId="26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6" borderId="11" xfId="0" applyFont="1" applyFill="1" applyBorder="1" applyAlignment="1" applyProtection="1">
      <alignment horizontal="center"/>
      <protection/>
    </xf>
    <xf numFmtId="0" fontId="0" fillId="36" borderId="12" xfId="0" applyFont="1" applyFill="1" applyBorder="1" applyAlignment="1" applyProtection="1">
      <alignment horizontal="center"/>
      <protection/>
    </xf>
    <xf numFmtId="0" fontId="0" fillId="36" borderId="16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2" fontId="7" fillId="0" borderId="25" xfId="0" applyNumberFormat="1" applyFont="1" applyFill="1" applyBorder="1" applyAlignment="1" applyProtection="1">
      <alignment horizontal="center" vertical="center"/>
      <protection/>
    </xf>
    <xf numFmtId="2" fontId="7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69" fillId="0" borderId="19" xfId="0" applyFont="1" applyFill="1" applyBorder="1" applyAlignment="1" applyProtection="1">
      <alignment horizontal="right"/>
      <protection/>
    </xf>
    <xf numFmtId="0" fontId="69" fillId="0" borderId="0" xfId="0" applyFont="1" applyFill="1" applyBorder="1" applyAlignment="1" applyProtection="1">
      <alignment horizontal="right"/>
      <protection/>
    </xf>
    <xf numFmtId="2" fontId="0" fillId="0" borderId="20" xfId="0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/>
    </xf>
    <xf numFmtId="0" fontId="0" fillId="0" borderId="17" xfId="0" applyFont="1" applyFill="1" applyBorder="1" applyAlignment="1" applyProtection="1">
      <alignment horizontal="center" vertical="top" wrapText="1"/>
      <protection/>
    </xf>
    <xf numFmtId="0" fontId="0" fillId="0" borderId="25" xfId="0" applyFont="1" applyFill="1" applyBorder="1" applyAlignment="1" applyProtection="1">
      <alignment horizontal="center" vertical="top" wrapText="1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14" fontId="22" fillId="0" borderId="17" xfId="0" applyNumberFormat="1" applyFont="1" applyFill="1" applyBorder="1" applyAlignment="1" applyProtection="1">
      <alignment horizontal="center" wrapText="1"/>
      <protection/>
    </xf>
    <xf numFmtId="14" fontId="22" fillId="0" borderId="25" xfId="0" applyNumberFormat="1" applyFont="1" applyFill="1" applyBorder="1" applyAlignment="1" applyProtection="1">
      <alignment horizontal="center" wrapText="1"/>
      <protection/>
    </xf>
    <xf numFmtId="14" fontId="22" fillId="0" borderId="23" xfId="0" applyNumberFormat="1" applyFont="1" applyFill="1" applyBorder="1" applyAlignment="1" applyProtection="1">
      <alignment horizontal="center" wrapText="1"/>
      <protection/>
    </xf>
    <xf numFmtId="14" fontId="22" fillId="0" borderId="24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70" fillId="37" borderId="30" xfId="0" applyFont="1" applyFill="1" applyBorder="1" applyAlignment="1" applyProtection="1">
      <alignment horizontal="center" vertical="center" wrapText="1"/>
      <protection/>
    </xf>
    <xf numFmtId="0" fontId="70" fillId="37" borderId="13" xfId="0" applyFont="1" applyFill="1" applyBorder="1" applyAlignment="1" applyProtection="1">
      <alignment horizontal="center" vertical="center" wrapText="1"/>
      <protection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center"/>
      <protection/>
    </xf>
    <xf numFmtId="0" fontId="70" fillId="37" borderId="33" xfId="0" applyFont="1" applyFill="1" applyBorder="1" applyAlignment="1" applyProtection="1">
      <alignment horizontal="center" vertical="center" wrapText="1"/>
      <protection/>
    </xf>
    <xf numFmtId="0" fontId="70" fillId="37" borderId="34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70" fillId="37" borderId="35" xfId="0" applyFont="1" applyFill="1" applyBorder="1" applyAlignment="1" applyProtection="1">
      <alignment horizontal="center" vertical="center" wrapText="1"/>
      <protection/>
    </xf>
    <xf numFmtId="0" fontId="70" fillId="37" borderId="36" xfId="0" applyFont="1" applyFill="1" applyBorder="1" applyAlignment="1" applyProtection="1">
      <alignment horizontal="center" vertical="center" wrapText="1"/>
      <protection/>
    </xf>
    <xf numFmtId="0" fontId="70" fillId="37" borderId="37" xfId="0" applyFont="1" applyFill="1" applyBorder="1" applyAlignment="1" applyProtection="1">
      <alignment horizontal="center" vertical="center" wrapText="1"/>
      <protection/>
    </xf>
    <xf numFmtId="0" fontId="70" fillId="37" borderId="38" xfId="0" applyFont="1" applyFill="1" applyBorder="1" applyAlignment="1" applyProtection="1">
      <alignment horizontal="center" vertical="center" wrapText="1"/>
      <protection/>
    </xf>
    <xf numFmtId="0" fontId="71" fillId="37" borderId="39" xfId="0" applyFont="1" applyFill="1" applyBorder="1" applyAlignment="1" applyProtection="1">
      <alignment horizontal="center"/>
      <protection/>
    </xf>
    <xf numFmtId="0" fontId="71" fillId="37" borderId="4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 locked="0"/>
    </xf>
    <xf numFmtId="0" fontId="24" fillId="0" borderId="0" xfId="0" applyFont="1" applyBorder="1" applyAlignment="1">
      <alignment horizontal="left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/>
      <protection/>
    </xf>
    <xf numFmtId="0" fontId="70" fillId="37" borderId="41" xfId="0" applyFont="1" applyFill="1" applyBorder="1" applyAlignment="1" applyProtection="1">
      <alignment horizontal="center" vertical="center" wrapText="1"/>
      <protection/>
    </xf>
    <xf numFmtId="0" fontId="70" fillId="37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2" fontId="8" fillId="34" borderId="12" xfId="0" applyNumberFormat="1" applyFont="1" applyFill="1" applyBorder="1" applyAlignment="1" applyProtection="1">
      <alignment horizontal="center"/>
      <protection/>
    </xf>
    <xf numFmtId="2" fontId="8" fillId="34" borderId="16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2" fontId="7" fillId="0" borderId="20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44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8" fillId="34" borderId="16" xfId="0" applyFont="1" applyFill="1" applyBorder="1" applyAlignment="1" applyProtection="1">
      <alignment horizontal="center"/>
      <protection/>
    </xf>
    <xf numFmtId="187" fontId="0" fillId="34" borderId="0" xfId="0" applyNumberFormat="1" applyFont="1" applyFill="1" applyBorder="1" applyAlignment="1" applyProtection="1">
      <alignment horizontal="left"/>
      <protection/>
    </xf>
    <xf numFmtId="187" fontId="0" fillId="34" borderId="26" xfId="0" applyNumberFormat="1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7" fillId="0" borderId="25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34" borderId="11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left"/>
      <protection locked="0"/>
    </xf>
    <xf numFmtId="14" fontId="4" fillId="0" borderId="11" xfId="0" applyNumberFormat="1" applyFont="1" applyFill="1" applyBorder="1" applyAlignment="1" applyProtection="1">
      <alignment horizontal="right"/>
      <protection locked="0"/>
    </xf>
    <xf numFmtId="0" fontId="72" fillId="38" borderId="0" xfId="0" applyFont="1" applyFill="1" applyAlignment="1">
      <alignment/>
    </xf>
    <xf numFmtId="173" fontId="72" fillId="38" borderId="0" xfId="46" applyFont="1" applyFill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21</xdr:col>
      <xdr:colOff>19050</xdr:colOff>
      <xdr:row>11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00025" y="1114425"/>
          <a:ext cx="106775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6</xdr:row>
      <xdr:rowOff>9525</xdr:rowOff>
    </xdr:to>
    <xdr:pic>
      <xdr:nvPicPr>
        <xdr:cNvPr id="2" name="Picture 2" descr="logo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219075</xdr:rowOff>
    </xdr:from>
    <xdr:to>
      <xdr:col>5</xdr:col>
      <xdr:colOff>0</xdr:colOff>
      <xdr:row>36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41529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40</xdr:row>
      <xdr:rowOff>0</xdr:rowOff>
    </xdr:from>
    <xdr:to>
      <xdr:col>3</xdr:col>
      <xdr:colOff>390525</xdr:colOff>
      <xdr:row>40</xdr:row>
      <xdr:rowOff>0</xdr:rowOff>
    </xdr:to>
    <xdr:sp>
      <xdr:nvSpPr>
        <xdr:cNvPr id="4" name="Line 26"/>
        <xdr:cNvSpPr>
          <a:spLocks/>
        </xdr:cNvSpPr>
      </xdr:nvSpPr>
      <xdr:spPr>
        <a:xfrm>
          <a:off x="27717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" name="Rectangle 78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" name="Line 79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7" name="Line 80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8" name="Line 81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9" name="Line 82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10" name="Line 83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12" name="Text Box 85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" name="Text Box 86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" name="Text Box 87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5" name="Line 88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6" name="Text Box 8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7" name="Line 90"/>
        <xdr:cNvSpPr>
          <a:spLocks/>
        </xdr:cNvSpPr>
      </xdr:nvSpPr>
      <xdr:spPr>
        <a:xfrm>
          <a:off x="3886200" y="8734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" name="Text Box 92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9" name="Line 93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0" name="Line 94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1" name="Line 95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" name="Line 96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3" name="Text Box 97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4" name="Text Box 9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17</xdr:col>
      <xdr:colOff>304800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25" name="Line 99"/>
        <xdr:cNvSpPr>
          <a:spLocks/>
        </xdr:cNvSpPr>
      </xdr:nvSpPr>
      <xdr:spPr>
        <a:xfrm>
          <a:off x="885825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6" name="Line 10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7" name="Line 101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28" name="Line 102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29" name="Line 105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0" name="Line 106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1" name="Line 109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2" name="Line 110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3" name="Line 111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4" name="Line 112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5" name="Line 113"/>
        <xdr:cNvSpPr>
          <a:spLocks/>
        </xdr:cNvSpPr>
      </xdr:nvSpPr>
      <xdr:spPr>
        <a:xfrm flipH="1">
          <a:off x="4924425" y="87344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6" name="Line 114"/>
        <xdr:cNvSpPr>
          <a:spLocks/>
        </xdr:cNvSpPr>
      </xdr:nvSpPr>
      <xdr:spPr>
        <a:xfrm flipH="1">
          <a:off x="8553450" y="8734425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7" name="Line 115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8" name="Line 116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9" name="Line 117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0" name="Line 118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41" name="Rectangle 119"/>
        <xdr:cNvSpPr>
          <a:spLocks/>
        </xdr:cNvSpPr>
      </xdr:nvSpPr>
      <xdr:spPr>
        <a:xfrm>
          <a:off x="10858500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76200</xdr:rowOff>
    </xdr:from>
    <xdr:to>
      <xdr:col>21</xdr:col>
      <xdr:colOff>0</xdr:colOff>
      <xdr:row>5</xdr:row>
      <xdr:rowOff>200025</xdr:rowOff>
    </xdr:to>
    <xdr:sp>
      <xdr:nvSpPr>
        <xdr:cNvPr id="42" name="Text Box 120"/>
        <xdr:cNvSpPr txBox="1">
          <a:spLocks noChangeArrowheads="1"/>
        </xdr:cNvSpPr>
      </xdr:nvSpPr>
      <xdr:spPr>
        <a:xfrm>
          <a:off x="10858500" y="723900"/>
          <a:ext cx="0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</a:t>
          </a:r>
        </a:p>
      </xdr:txBody>
    </xdr:sp>
    <xdr:clientData fPrintsWithSheet="0"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43" name="Text Box 127"/>
        <xdr:cNvSpPr txBox="1">
          <a:spLocks noChangeArrowheads="1"/>
        </xdr:cNvSpPr>
      </xdr:nvSpPr>
      <xdr:spPr>
        <a:xfrm>
          <a:off x="10858500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4" name="Line 128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45" name="Text Box 129"/>
        <xdr:cNvSpPr txBox="1">
          <a:spLocks noChangeArrowheads="1"/>
        </xdr:cNvSpPr>
      </xdr:nvSpPr>
      <xdr:spPr>
        <a:xfrm>
          <a:off x="10858500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46" name="Text Box 130"/>
        <xdr:cNvSpPr txBox="1">
          <a:spLocks noChangeArrowheads="1"/>
        </xdr:cNvSpPr>
      </xdr:nvSpPr>
      <xdr:spPr>
        <a:xfrm>
          <a:off x="108585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7" name="Line 132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8" name="Line 133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9" name="Line 134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50" name="Text Box 135"/>
        <xdr:cNvSpPr txBox="1">
          <a:spLocks noChangeArrowheads="1"/>
        </xdr:cNvSpPr>
      </xdr:nvSpPr>
      <xdr:spPr>
        <a:xfrm>
          <a:off x="10858500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51" name="Text Box 136"/>
        <xdr:cNvSpPr txBox="1">
          <a:spLocks noChangeArrowheads="1"/>
        </xdr:cNvSpPr>
      </xdr:nvSpPr>
      <xdr:spPr>
        <a:xfrm>
          <a:off x="10858500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2" name="Line 139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3" name="Line 140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54" name="Line 141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5" name="Line 142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6" name="Line 14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57" name="Line 147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58" name="Line 148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9" name="Line 16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0" name="Line 165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61" name="Line 166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2" name="Line 16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" name="Line 169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4" name="Line 205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5" name="Line 206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66" name="Rectangle 207"/>
        <xdr:cNvSpPr>
          <a:spLocks/>
        </xdr:cNvSpPr>
      </xdr:nvSpPr>
      <xdr:spPr>
        <a:xfrm>
          <a:off x="10858500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67" name="Text Box 208"/>
        <xdr:cNvSpPr txBox="1">
          <a:spLocks noChangeArrowheads="1"/>
        </xdr:cNvSpPr>
      </xdr:nvSpPr>
      <xdr:spPr>
        <a:xfrm>
          <a:off x="10858500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68" name="Line 209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69" name="Text Box 210"/>
        <xdr:cNvSpPr txBox="1">
          <a:spLocks noChangeArrowheads="1"/>
        </xdr:cNvSpPr>
      </xdr:nvSpPr>
      <xdr:spPr>
        <a:xfrm>
          <a:off x="10858500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70" name="Text Box 211"/>
        <xdr:cNvSpPr txBox="1">
          <a:spLocks noChangeArrowheads="1"/>
        </xdr:cNvSpPr>
      </xdr:nvSpPr>
      <xdr:spPr>
        <a:xfrm>
          <a:off x="108585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71" name="Line 213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72" name="Line 214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73" name="Line 215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74" name="Text Box 216"/>
        <xdr:cNvSpPr txBox="1">
          <a:spLocks noChangeArrowheads="1"/>
        </xdr:cNvSpPr>
      </xdr:nvSpPr>
      <xdr:spPr>
        <a:xfrm>
          <a:off x="10858500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35</xdr:row>
      <xdr:rowOff>142875</xdr:rowOff>
    </xdr:to>
    <xdr:sp>
      <xdr:nvSpPr>
        <xdr:cNvPr id="75" name="Text Box 217"/>
        <xdr:cNvSpPr txBox="1">
          <a:spLocks noChangeArrowheads="1"/>
        </xdr:cNvSpPr>
      </xdr:nvSpPr>
      <xdr:spPr>
        <a:xfrm>
          <a:off x="10858500" y="67341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6" name="Line 220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77" name="Line 221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78" name="Line 222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9" name="Line 223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80" name="Text Box 225"/>
        <xdr:cNvSpPr txBox="1">
          <a:spLocks noChangeArrowheads="1"/>
        </xdr:cNvSpPr>
      </xdr:nvSpPr>
      <xdr:spPr>
        <a:xfrm>
          <a:off x="10858500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1 de 2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1" name="Line 226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82" name="Line 229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3" name="Line 233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4" name="Line 23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85" name="Line 237"/>
        <xdr:cNvSpPr>
          <a:spLocks/>
        </xdr:cNvSpPr>
      </xdr:nvSpPr>
      <xdr:spPr>
        <a:xfrm>
          <a:off x="10858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86" name="Line 238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87" name="Line 239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88" name="Line 240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89" name="Line 241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90" name="Text Box 242"/>
        <xdr:cNvSpPr txBox="1">
          <a:spLocks noChangeArrowheads="1"/>
        </xdr:cNvSpPr>
      </xdr:nvSpPr>
      <xdr:spPr>
        <a:xfrm>
          <a:off x="10858500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91" name="Line 243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92" name="Text Box 244"/>
        <xdr:cNvSpPr txBox="1">
          <a:spLocks noChangeArrowheads="1"/>
        </xdr:cNvSpPr>
      </xdr:nvSpPr>
      <xdr:spPr>
        <a:xfrm>
          <a:off x="10858500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93" name="Text Box 245"/>
        <xdr:cNvSpPr txBox="1">
          <a:spLocks noChangeArrowheads="1"/>
        </xdr:cNvSpPr>
      </xdr:nvSpPr>
      <xdr:spPr>
        <a:xfrm>
          <a:off x="108585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94" name="Line 247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95" name="Line 248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96" name="Line 249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97" name="Text Box 250"/>
        <xdr:cNvSpPr txBox="1">
          <a:spLocks noChangeArrowheads="1"/>
        </xdr:cNvSpPr>
      </xdr:nvSpPr>
      <xdr:spPr>
        <a:xfrm>
          <a:off x="10858500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98" name="Text Box 251"/>
        <xdr:cNvSpPr txBox="1">
          <a:spLocks noChangeArrowheads="1"/>
        </xdr:cNvSpPr>
      </xdr:nvSpPr>
      <xdr:spPr>
        <a:xfrm>
          <a:off x="10858500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9" name="Line 25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00" name="Line 255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101" name="Line 256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2" name="Line 25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103" name="Text Box 259"/>
        <xdr:cNvSpPr txBox="1">
          <a:spLocks noChangeArrowheads="1"/>
        </xdr:cNvSpPr>
      </xdr:nvSpPr>
      <xdr:spPr>
        <a:xfrm>
          <a:off x="10858500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4" name="Line 260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05" name="Line 263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6" name="Line 26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7" name="Line 268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108" name="Line 271"/>
        <xdr:cNvSpPr>
          <a:spLocks/>
        </xdr:cNvSpPr>
      </xdr:nvSpPr>
      <xdr:spPr>
        <a:xfrm>
          <a:off x="10858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09" name="Line 272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10" name="Line 273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11" name="Line 274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12" name="Line 275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13" name="Line 276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14" name="Line 277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5" name="Line 278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16" name="Line 279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7" name="Line 280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118" name="Text Box 281"/>
        <xdr:cNvSpPr txBox="1">
          <a:spLocks noChangeArrowheads="1"/>
        </xdr:cNvSpPr>
      </xdr:nvSpPr>
      <xdr:spPr>
        <a:xfrm>
          <a:off x="10858500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9" name="Line 284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0" name="Line 285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21" name="Line 286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22" name="Line 287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3" name="Line 288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124" name="Line 289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5" name="Line 290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126" name="Text Box 291"/>
        <xdr:cNvSpPr txBox="1">
          <a:spLocks noChangeArrowheads="1"/>
        </xdr:cNvSpPr>
      </xdr:nvSpPr>
      <xdr:spPr>
        <a:xfrm>
          <a:off x="10858500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7" name="Line 294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8" name="Line 295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29" name="Rectangle 310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0" name="Line 311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31" name="Line 312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2" name="Line 313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133" name="Line 314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134" name="Line 315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135" name="Text Box 316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136" name="Text Box 317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37" name="Text Box 318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38" name="Text Box 31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39" name="Line 320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0" name="Text Box 321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1" name="Text Box 32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42" name="Line 32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3" name="Line 325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4" name="Line 326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5" name="Line 327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6" name="Text Box 32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47" name="Text Box 32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48" name="Line 33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49" name="Line 331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50" name="Line 332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151" name="Line 333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52" name="Line 33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53" name="Line 335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54" name="Line 336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55" name="Line 338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6" name="Line 339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7" name="Line 340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8" name="Line 341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59" name="Line 342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60" name="Line 343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1" name="Line 344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2" name="Line 345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3" name="Line 346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4" name="Line 347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5" name="Line 348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166" name="Line 349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67" name="Line 350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68" name="Line 351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69" name="Line 352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0" name="Line 353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1" name="Line 354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72" name="Rectangle 355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3" name="Line 356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74" name="Line 357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75" name="Line 358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176" name="Line 359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177" name="Line 360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178" name="Text Box 361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179" name="Text Box 362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80" name="Text Box 363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1" name="Text Box 364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2" name="Line 365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3" name="Text Box 366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4" name="Text Box 36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85" name="Line 369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6" name="Line 370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7" name="Line 371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8" name="Line 372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89" name="Text Box 37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90" name="Text Box 374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91" name="Line 375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92" name="Line 376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193" name="Line 377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194" name="Line 378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195" name="Line 379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96" name="Line 38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197" name="Line 381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198" name="Line 383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199" name="Line 384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0" name="Line 385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1" name="Line 386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2" name="Line 387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03" name="Line 388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204" name="Line 389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205" name="Line 390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6" name="Line 395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7" name="Line 396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8" name="Line 397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09" name="Line 398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0" name="Line 399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11" name="Rectangle 400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2" name="Line 401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13" name="Line 402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4" name="Line 403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15" name="Line 404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216" name="Line 405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17" name="Text Box 406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218" name="Text Box 407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19" name="Text Box 408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0" name="Text Box 40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1" name="Line 410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2" name="Text Box 411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3" name="Text Box 41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24" name="Line 41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5" name="Line 415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6" name="Line 416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7" name="Line 417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8" name="Text Box 41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29" name="Text Box 41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30" name="Line 42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231" name="Line 421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232" name="Line 422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233" name="Line 423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34" name="Line 42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35" name="Line 425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236" name="Text Box 426"/>
        <xdr:cNvSpPr txBox="1">
          <a:spLocks noChangeArrowheads="1"/>
        </xdr:cNvSpPr>
      </xdr:nvSpPr>
      <xdr:spPr>
        <a:xfrm>
          <a:off x="1038225" y="8734425"/>
          <a:ext cx="30765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37" name="Line 427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38" name="Line 428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39" name="Line 429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0" name="Line 430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1" name="Line 431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42" name="Line 432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3" name="Line 439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4" name="Line 440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5" name="Line 441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6" name="Line 442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7" name="Line 443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48" name="Rectangle 444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49" name="Line 445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0" name="Line 446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51" name="Line 447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52" name="Line 448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253" name="Line 449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54" name="Text Box 450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255" name="Text Box 451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56" name="Text Box 452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7" name="Text Box 45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8" name="Line 454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59" name="Text Box 455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0" name="Text Box 457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61" name="Line 458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2" name="Line 459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3" name="Line 460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4" name="Line 461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5" name="Text Box 462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66" name="Text Box 46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67" name="Line 464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268" name="Line 465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269" name="Line 466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270" name="Line 467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71" name="Line 468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272" name="Line 469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73" name="Text Box 470"/>
        <xdr:cNvSpPr txBox="1">
          <a:spLocks noChangeArrowheads="1"/>
        </xdr:cNvSpPr>
      </xdr:nvSpPr>
      <xdr:spPr>
        <a:xfrm>
          <a:off x="1038225" y="8734425"/>
          <a:ext cx="31146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74" name="Line 471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5" name="Line 472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6" name="Line 473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7" name="Line 474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78" name="Line 475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279" name="Line 476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0" name="Line 483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1" name="Line 484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2" name="Line 486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3" name="Line 487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84" name="Rectangle 488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85" name="Line 489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86" name="Line 490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87" name="Line 491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88" name="Text Box 492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89" name="Rectangle 493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90" name="Line 494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91" name="Line 495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92" name="Line 496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93" name="Text Box 497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94" name="Rectangle 498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295" name="Line 499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296" name="Line 500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297" name="Line 501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298" name="Text Box 502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299" name="Line 503"/>
        <xdr:cNvSpPr>
          <a:spLocks/>
        </xdr:cNvSpPr>
      </xdr:nvSpPr>
      <xdr:spPr>
        <a:xfrm flipV="1">
          <a:off x="228600" y="8734425"/>
          <a:ext cx="1062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361950</xdr:rowOff>
    </xdr:to>
    <xdr:sp>
      <xdr:nvSpPr>
        <xdr:cNvPr id="300" name="Line 523"/>
        <xdr:cNvSpPr>
          <a:spLocks/>
        </xdr:cNvSpPr>
      </xdr:nvSpPr>
      <xdr:spPr>
        <a:xfrm>
          <a:off x="3867150" y="6724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35</xdr:row>
      <xdr:rowOff>19050</xdr:rowOff>
    </xdr:from>
    <xdr:to>
      <xdr:col>3</xdr:col>
      <xdr:colOff>447675</xdr:colOff>
      <xdr:row>35</xdr:row>
      <xdr:rowOff>381000</xdr:rowOff>
    </xdr:to>
    <xdr:sp>
      <xdr:nvSpPr>
        <xdr:cNvPr id="301" name="Line 524"/>
        <xdr:cNvSpPr>
          <a:spLocks/>
        </xdr:cNvSpPr>
      </xdr:nvSpPr>
      <xdr:spPr>
        <a:xfrm>
          <a:off x="2828925" y="6743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476250</xdr:colOff>
      <xdr:row>38</xdr:row>
      <xdr:rowOff>0</xdr:rowOff>
    </xdr:from>
    <xdr:to>
      <xdr:col>20</xdr:col>
      <xdr:colOff>66675</xdr:colOff>
      <xdr:row>39</xdr:row>
      <xdr:rowOff>9525</xdr:rowOff>
    </xdr:to>
    <xdr:sp>
      <xdr:nvSpPr>
        <xdr:cNvPr id="302" name="Rectangle 534"/>
        <xdr:cNvSpPr>
          <a:spLocks/>
        </xdr:cNvSpPr>
      </xdr:nvSpPr>
      <xdr:spPr>
        <a:xfrm>
          <a:off x="10096500" y="7486650"/>
          <a:ext cx="95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35</xdr:row>
      <xdr:rowOff>19050</xdr:rowOff>
    </xdr:from>
    <xdr:to>
      <xdr:col>4</xdr:col>
      <xdr:colOff>19050</xdr:colOff>
      <xdr:row>35</xdr:row>
      <xdr:rowOff>219075</xdr:rowOff>
    </xdr:to>
    <xdr:sp>
      <xdr:nvSpPr>
        <xdr:cNvPr id="303" name="Text Box 536"/>
        <xdr:cNvSpPr txBox="1">
          <a:spLocks noChangeArrowheads="1"/>
        </xdr:cNvSpPr>
      </xdr:nvSpPr>
      <xdr:spPr>
        <a:xfrm>
          <a:off x="2771775" y="67437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jj/mm/an</a:t>
          </a:r>
        </a:p>
      </xdr:txBody>
    </xdr:sp>
    <xdr:clientData/>
  </xdr:twoCellAnchor>
  <xdr:twoCellAnchor>
    <xdr:from>
      <xdr:col>3</xdr:col>
      <xdr:colOff>695325</xdr:colOff>
      <xdr:row>35</xdr:row>
      <xdr:rowOff>228600</xdr:rowOff>
    </xdr:from>
    <xdr:to>
      <xdr:col>3</xdr:col>
      <xdr:colOff>695325</xdr:colOff>
      <xdr:row>35</xdr:row>
      <xdr:rowOff>361950</xdr:rowOff>
    </xdr:to>
    <xdr:sp>
      <xdr:nvSpPr>
        <xdr:cNvPr id="304" name="Line 537"/>
        <xdr:cNvSpPr>
          <a:spLocks/>
        </xdr:cNvSpPr>
      </xdr:nvSpPr>
      <xdr:spPr>
        <a:xfrm>
          <a:off x="3076575" y="695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209550</xdr:rowOff>
    </xdr:from>
    <xdr:to>
      <xdr:col>3</xdr:col>
      <xdr:colOff>962025</xdr:colOff>
      <xdr:row>35</xdr:row>
      <xdr:rowOff>342900</xdr:rowOff>
    </xdr:to>
    <xdr:sp>
      <xdr:nvSpPr>
        <xdr:cNvPr id="305" name="Line 538"/>
        <xdr:cNvSpPr>
          <a:spLocks/>
        </xdr:cNvSpPr>
      </xdr:nvSpPr>
      <xdr:spPr>
        <a:xfrm flipH="1">
          <a:off x="3343275" y="6934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42</xdr:row>
      <xdr:rowOff>161925</xdr:rowOff>
    </xdr:from>
    <xdr:to>
      <xdr:col>20</xdr:col>
      <xdr:colOff>485775</xdr:colOff>
      <xdr:row>42</xdr:row>
      <xdr:rowOff>161925</xdr:rowOff>
    </xdr:to>
    <xdr:sp>
      <xdr:nvSpPr>
        <xdr:cNvPr id="306" name="Line 23"/>
        <xdr:cNvSpPr>
          <a:spLocks/>
        </xdr:cNvSpPr>
      </xdr:nvSpPr>
      <xdr:spPr>
        <a:xfrm flipV="1">
          <a:off x="9372600" y="8401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219075</xdr:rowOff>
    </xdr:from>
    <xdr:to>
      <xdr:col>13</xdr:col>
      <xdr:colOff>0</xdr:colOff>
      <xdr:row>36</xdr:row>
      <xdr:rowOff>0</xdr:rowOff>
    </xdr:to>
    <xdr:sp>
      <xdr:nvSpPr>
        <xdr:cNvPr id="307" name="Text Box 20"/>
        <xdr:cNvSpPr txBox="1">
          <a:spLocks noChangeArrowheads="1"/>
        </xdr:cNvSpPr>
      </xdr:nvSpPr>
      <xdr:spPr>
        <a:xfrm>
          <a:off x="72771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19</xdr:col>
      <xdr:colOff>76200</xdr:colOff>
      <xdr:row>40</xdr:row>
      <xdr:rowOff>161925</xdr:rowOff>
    </xdr:from>
    <xdr:to>
      <xdr:col>20</xdr:col>
      <xdr:colOff>466725</xdr:colOff>
      <xdr:row>40</xdr:row>
      <xdr:rowOff>161925</xdr:rowOff>
    </xdr:to>
    <xdr:sp>
      <xdr:nvSpPr>
        <xdr:cNvPr id="308" name="Line 23"/>
        <xdr:cNvSpPr>
          <a:spLocks/>
        </xdr:cNvSpPr>
      </xdr:nvSpPr>
      <xdr:spPr>
        <a:xfrm>
          <a:off x="9696450" y="8029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390525</xdr:colOff>
      <xdr:row>2</xdr:row>
      <xdr:rowOff>0</xdr:rowOff>
    </xdr:from>
    <xdr:ext cx="1409700" cy="790575"/>
    <xdr:sp>
      <xdr:nvSpPr>
        <xdr:cNvPr id="309" name="Rectangle 329"/>
        <xdr:cNvSpPr>
          <a:spLocks/>
        </xdr:cNvSpPr>
      </xdr:nvSpPr>
      <xdr:spPr>
        <a:xfrm>
          <a:off x="9505950" y="304800"/>
          <a:ext cx="1409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10" name="Line 103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311" name="Line 104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12" name="Line 172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13" name="Line 176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14" name="Line 17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315" name="Line 180"/>
        <xdr:cNvSpPr>
          <a:spLocks/>
        </xdr:cNvSpPr>
      </xdr:nvSpPr>
      <xdr:spPr>
        <a:xfrm>
          <a:off x="10858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16" name="Line 181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17" name="Line 182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18" name="Line 183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19" name="Line 184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0" name="Line 188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21" name="Line 189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322" name="Line 190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3" name="Line 191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4" name="Line 193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25" name="Line 196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6" name="Line 200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27" name="Line 201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28" name="Line 204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329" name="Line 485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6</xdr:row>
      <xdr:rowOff>9525</xdr:rowOff>
    </xdr:to>
    <xdr:pic>
      <xdr:nvPicPr>
        <xdr:cNvPr id="330" name="Picture 2" descr="logo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219075</xdr:rowOff>
    </xdr:from>
    <xdr:to>
      <xdr:col>5</xdr:col>
      <xdr:colOff>0</xdr:colOff>
      <xdr:row>36</xdr:row>
      <xdr:rowOff>0</xdr:rowOff>
    </xdr:to>
    <xdr:sp>
      <xdr:nvSpPr>
        <xdr:cNvPr id="331" name="Text Box 20"/>
        <xdr:cNvSpPr txBox="1">
          <a:spLocks noChangeArrowheads="1"/>
        </xdr:cNvSpPr>
      </xdr:nvSpPr>
      <xdr:spPr>
        <a:xfrm>
          <a:off x="41529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32" name="Rectangle 78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3" name="Line 80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334" name="Line 82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335" name="Line 83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336" name="Text Box 85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7" name="Text Box 87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8" name="Line 88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39" name="Text Box 8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0" name="Line 90"/>
        <xdr:cNvSpPr>
          <a:spLocks/>
        </xdr:cNvSpPr>
      </xdr:nvSpPr>
      <xdr:spPr>
        <a:xfrm>
          <a:off x="3886200" y="8734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1" name="Text Box 92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2" name="Line 93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3" name="Line 94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4" name="Line 95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5" name="Line 96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6" name="Text Box 97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47" name="Text Box 9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17</xdr:col>
      <xdr:colOff>304800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48" name="Line 99"/>
        <xdr:cNvSpPr>
          <a:spLocks/>
        </xdr:cNvSpPr>
      </xdr:nvSpPr>
      <xdr:spPr>
        <a:xfrm>
          <a:off x="885825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49" name="Line 10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50" name="Line 101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51" name="Line 102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2" name="Line 105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353" name="Line 106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4" name="Line 109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5" name="Line 110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6" name="Line 111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45</xdr:row>
      <xdr:rowOff>0</xdr:rowOff>
    </xdr:from>
    <xdr:to>
      <xdr:col>17</xdr:col>
      <xdr:colOff>190500</xdr:colOff>
      <xdr:row>45</xdr:row>
      <xdr:rowOff>0</xdr:rowOff>
    </xdr:to>
    <xdr:sp>
      <xdr:nvSpPr>
        <xdr:cNvPr id="357" name="Line 112"/>
        <xdr:cNvSpPr>
          <a:spLocks/>
        </xdr:cNvSpPr>
      </xdr:nvSpPr>
      <xdr:spPr>
        <a:xfrm>
          <a:off x="5019675" y="8734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58" name="Line 113"/>
        <xdr:cNvSpPr>
          <a:spLocks/>
        </xdr:cNvSpPr>
      </xdr:nvSpPr>
      <xdr:spPr>
        <a:xfrm flipH="1">
          <a:off x="4924425" y="87344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304800</xdr:colOff>
      <xdr:row>45</xdr:row>
      <xdr:rowOff>0</xdr:rowOff>
    </xdr:to>
    <xdr:sp>
      <xdr:nvSpPr>
        <xdr:cNvPr id="359" name="Line 114"/>
        <xdr:cNvSpPr>
          <a:spLocks/>
        </xdr:cNvSpPr>
      </xdr:nvSpPr>
      <xdr:spPr>
        <a:xfrm flipH="1">
          <a:off x="8553450" y="8734425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60" name="Line 115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361" name="Line 116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62" name="Line 117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363" name="Line 118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364" name="Rectangle 119"/>
        <xdr:cNvSpPr>
          <a:spLocks/>
        </xdr:cNvSpPr>
      </xdr:nvSpPr>
      <xdr:spPr>
        <a:xfrm>
          <a:off x="10858500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76200</xdr:rowOff>
    </xdr:from>
    <xdr:to>
      <xdr:col>21</xdr:col>
      <xdr:colOff>0</xdr:colOff>
      <xdr:row>5</xdr:row>
      <xdr:rowOff>200025</xdr:rowOff>
    </xdr:to>
    <xdr:sp>
      <xdr:nvSpPr>
        <xdr:cNvPr id="365" name="Text Box 120"/>
        <xdr:cNvSpPr txBox="1">
          <a:spLocks noChangeArrowheads="1"/>
        </xdr:cNvSpPr>
      </xdr:nvSpPr>
      <xdr:spPr>
        <a:xfrm>
          <a:off x="10858500" y="723900"/>
          <a:ext cx="0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</a:t>
          </a:r>
        </a:p>
      </xdr:txBody>
    </xdr:sp>
    <xdr:clientData fPrintsWithSheet="0"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366" name="Text Box 127"/>
        <xdr:cNvSpPr txBox="1">
          <a:spLocks noChangeArrowheads="1"/>
        </xdr:cNvSpPr>
      </xdr:nvSpPr>
      <xdr:spPr>
        <a:xfrm>
          <a:off x="10858500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67" name="Line 128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368" name="Text Box 129"/>
        <xdr:cNvSpPr txBox="1">
          <a:spLocks noChangeArrowheads="1"/>
        </xdr:cNvSpPr>
      </xdr:nvSpPr>
      <xdr:spPr>
        <a:xfrm>
          <a:off x="10858500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369" name="Text Box 130"/>
        <xdr:cNvSpPr txBox="1">
          <a:spLocks noChangeArrowheads="1"/>
        </xdr:cNvSpPr>
      </xdr:nvSpPr>
      <xdr:spPr>
        <a:xfrm>
          <a:off x="108585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70" name="Line 132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71" name="Line 133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72" name="Line 134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373" name="Text Box 135"/>
        <xdr:cNvSpPr txBox="1">
          <a:spLocks noChangeArrowheads="1"/>
        </xdr:cNvSpPr>
      </xdr:nvSpPr>
      <xdr:spPr>
        <a:xfrm>
          <a:off x="10858500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374" name="Text Box 136"/>
        <xdr:cNvSpPr txBox="1">
          <a:spLocks noChangeArrowheads="1"/>
        </xdr:cNvSpPr>
      </xdr:nvSpPr>
      <xdr:spPr>
        <a:xfrm>
          <a:off x="10858500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75" name="Line 139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76" name="Line 140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377" name="Line 141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78" name="Line 142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79" name="Line 14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80" name="Line 147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81" name="Line 148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82" name="Line 16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83" name="Line 165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384" name="Line 166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85" name="Line 16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86" name="Line 169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387" name="Line 205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388" name="Line 206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12</xdr:row>
      <xdr:rowOff>0</xdr:rowOff>
    </xdr:to>
    <xdr:sp>
      <xdr:nvSpPr>
        <xdr:cNvPr id="389" name="Rectangle 207"/>
        <xdr:cNvSpPr>
          <a:spLocks/>
        </xdr:cNvSpPr>
      </xdr:nvSpPr>
      <xdr:spPr>
        <a:xfrm>
          <a:off x="10858500" y="1095375"/>
          <a:ext cx="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390" name="Text Box 208"/>
        <xdr:cNvSpPr txBox="1">
          <a:spLocks noChangeArrowheads="1"/>
        </xdr:cNvSpPr>
      </xdr:nvSpPr>
      <xdr:spPr>
        <a:xfrm>
          <a:off x="10858500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91" name="Line 209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392" name="Text Box 210"/>
        <xdr:cNvSpPr txBox="1">
          <a:spLocks noChangeArrowheads="1"/>
        </xdr:cNvSpPr>
      </xdr:nvSpPr>
      <xdr:spPr>
        <a:xfrm>
          <a:off x="10858500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393" name="Text Box 211"/>
        <xdr:cNvSpPr txBox="1">
          <a:spLocks noChangeArrowheads="1"/>
        </xdr:cNvSpPr>
      </xdr:nvSpPr>
      <xdr:spPr>
        <a:xfrm>
          <a:off x="108585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94" name="Line 213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395" name="Line 214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396" name="Line 215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397" name="Text Box 216"/>
        <xdr:cNvSpPr txBox="1">
          <a:spLocks noChangeArrowheads="1"/>
        </xdr:cNvSpPr>
      </xdr:nvSpPr>
      <xdr:spPr>
        <a:xfrm>
          <a:off x="10858500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35</xdr:row>
      <xdr:rowOff>142875</xdr:rowOff>
    </xdr:to>
    <xdr:sp>
      <xdr:nvSpPr>
        <xdr:cNvPr id="398" name="Text Box 217"/>
        <xdr:cNvSpPr txBox="1">
          <a:spLocks noChangeArrowheads="1"/>
        </xdr:cNvSpPr>
      </xdr:nvSpPr>
      <xdr:spPr>
        <a:xfrm>
          <a:off x="10858500" y="67341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99" name="Line 220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00" name="Line 221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401" name="Line 222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2" name="Line 223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403" name="Text Box 225"/>
        <xdr:cNvSpPr txBox="1">
          <a:spLocks noChangeArrowheads="1"/>
        </xdr:cNvSpPr>
      </xdr:nvSpPr>
      <xdr:spPr>
        <a:xfrm>
          <a:off x="10858500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1 de 2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4" name="Line 226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405" name="Line 229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6" name="Line 233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07" name="Line 23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408" name="Line 237"/>
        <xdr:cNvSpPr>
          <a:spLocks/>
        </xdr:cNvSpPr>
      </xdr:nvSpPr>
      <xdr:spPr>
        <a:xfrm>
          <a:off x="10858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09" name="Line 238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10" name="Line 239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11" name="Line 240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12" name="Line 241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35</xdr:row>
      <xdr:rowOff>304800</xdr:rowOff>
    </xdr:to>
    <xdr:sp>
      <xdr:nvSpPr>
        <xdr:cNvPr id="413" name="Text Box 242"/>
        <xdr:cNvSpPr txBox="1">
          <a:spLocks noChangeArrowheads="1"/>
        </xdr:cNvSpPr>
      </xdr:nvSpPr>
      <xdr:spPr>
        <a:xfrm>
          <a:off x="10858500" y="6858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14" name="Line 243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161925</xdr:rowOff>
    </xdr:to>
    <xdr:sp>
      <xdr:nvSpPr>
        <xdr:cNvPr id="415" name="Text Box 244"/>
        <xdr:cNvSpPr txBox="1">
          <a:spLocks noChangeArrowheads="1"/>
        </xdr:cNvSpPr>
      </xdr:nvSpPr>
      <xdr:spPr>
        <a:xfrm>
          <a:off x="10858500" y="672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219075</xdr:rowOff>
    </xdr:from>
    <xdr:to>
      <xdr:col>21</xdr:col>
      <xdr:colOff>0</xdr:colOff>
      <xdr:row>36</xdr:row>
      <xdr:rowOff>0</xdr:rowOff>
    </xdr:to>
    <xdr:sp>
      <xdr:nvSpPr>
        <xdr:cNvPr id="416" name="Text Box 245"/>
        <xdr:cNvSpPr txBox="1">
          <a:spLocks noChangeArrowheads="1"/>
        </xdr:cNvSpPr>
      </xdr:nvSpPr>
      <xdr:spPr>
        <a:xfrm>
          <a:off x="108585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17" name="Line 247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36</xdr:row>
      <xdr:rowOff>0</xdr:rowOff>
    </xdr:to>
    <xdr:sp>
      <xdr:nvSpPr>
        <xdr:cNvPr id="418" name="Line 248"/>
        <xdr:cNvSpPr>
          <a:spLocks/>
        </xdr:cNvSpPr>
      </xdr:nvSpPr>
      <xdr:spPr>
        <a:xfrm>
          <a:off x="10858500" y="6734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276225</xdr:rowOff>
    </xdr:from>
    <xdr:to>
      <xdr:col>21</xdr:col>
      <xdr:colOff>0</xdr:colOff>
      <xdr:row>36</xdr:row>
      <xdr:rowOff>0</xdr:rowOff>
    </xdr:to>
    <xdr:sp>
      <xdr:nvSpPr>
        <xdr:cNvPr id="419" name="Line 249"/>
        <xdr:cNvSpPr>
          <a:spLocks/>
        </xdr:cNvSpPr>
      </xdr:nvSpPr>
      <xdr:spPr>
        <a:xfrm flipV="1">
          <a:off x="10858500" y="7000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104775</xdr:rowOff>
    </xdr:from>
    <xdr:to>
      <xdr:col>21</xdr:col>
      <xdr:colOff>0</xdr:colOff>
      <xdr:row>35</xdr:row>
      <xdr:rowOff>285750</xdr:rowOff>
    </xdr:to>
    <xdr:sp>
      <xdr:nvSpPr>
        <xdr:cNvPr id="420" name="Text Box 250"/>
        <xdr:cNvSpPr txBox="1">
          <a:spLocks noChangeArrowheads="1"/>
        </xdr:cNvSpPr>
      </xdr:nvSpPr>
      <xdr:spPr>
        <a:xfrm>
          <a:off x="10858500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35</xdr:row>
      <xdr:rowOff>152400</xdr:rowOff>
    </xdr:to>
    <xdr:sp>
      <xdr:nvSpPr>
        <xdr:cNvPr id="421" name="Text Box 251"/>
        <xdr:cNvSpPr txBox="1">
          <a:spLocks noChangeArrowheads="1"/>
        </xdr:cNvSpPr>
      </xdr:nvSpPr>
      <xdr:spPr>
        <a:xfrm>
          <a:off x="10858500" y="6743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2" name="Line 254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23" name="Line 255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424" name="Line 256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5" name="Line 25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95250</xdr:rowOff>
    </xdr:from>
    <xdr:to>
      <xdr:col>21</xdr:col>
      <xdr:colOff>0</xdr:colOff>
      <xdr:row>5</xdr:row>
      <xdr:rowOff>209550</xdr:rowOff>
    </xdr:to>
    <xdr:sp>
      <xdr:nvSpPr>
        <xdr:cNvPr id="426" name="Text Box 259"/>
        <xdr:cNvSpPr txBox="1">
          <a:spLocks noChangeArrowheads="1"/>
        </xdr:cNvSpPr>
      </xdr:nvSpPr>
      <xdr:spPr>
        <a:xfrm>
          <a:off x="10858500" y="742950"/>
          <a:ext cx="0" cy="2762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</a:t>
          </a:r>
        </a:p>
      </xdr:txBody>
    </xdr:sp>
    <xdr:clientData fPrintsWithSheet="0"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7" name="Line 260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428" name="Line 263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29" name="Line 26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430" name="Line 268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431" name="Line 271"/>
        <xdr:cNvSpPr>
          <a:spLocks/>
        </xdr:cNvSpPr>
      </xdr:nvSpPr>
      <xdr:spPr>
        <a:xfrm>
          <a:off x="10858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32" name="Line 272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33" name="Line 273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34" name="Line 274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35" name="Line 275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36" name="Line 276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37" name="Line 277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38" name="Line 278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39" name="Line 279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0" name="Line 280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441" name="Text Box 281"/>
        <xdr:cNvSpPr txBox="1">
          <a:spLocks noChangeArrowheads="1"/>
        </xdr:cNvSpPr>
      </xdr:nvSpPr>
      <xdr:spPr>
        <a:xfrm>
          <a:off x="10858500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2" name="Line 284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3" name="Line 285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44" name="Line 286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45" name="Line 287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6" name="Line 288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9525</xdr:rowOff>
    </xdr:to>
    <xdr:sp>
      <xdr:nvSpPr>
        <xdr:cNvPr id="447" name="Line 289"/>
        <xdr:cNvSpPr>
          <a:spLocks/>
        </xdr:cNvSpPr>
      </xdr:nvSpPr>
      <xdr:spPr>
        <a:xfrm flipV="1">
          <a:off x="1085850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8" name="Line 290"/>
        <xdr:cNvSpPr>
          <a:spLocks/>
        </xdr:cNvSpPr>
      </xdr:nvSpPr>
      <xdr:spPr>
        <a:xfrm flipV="1"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133350</xdr:rowOff>
    </xdr:to>
    <xdr:sp>
      <xdr:nvSpPr>
        <xdr:cNvPr id="449" name="Text Box 291"/>
        <xdr:cNvSpPr txBox="1">
          <a:spLocks noChangeArrowheads="1"/>
        </xdr:cNvSpPr>
      </xdr:nvSpPr>
      <xdr:spPr>
        <a:xfrm>
          <a:off x="10858500" y="1466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50" name="Line 294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51" name="Line 295"/>
        <xdr:cNvSpPr>
          <a:spLocks/>
        </xdr:cNvSpPr>
      </xdr:nvSpPr>
      <xdr:spPr>
        <a:xfrm>
          <a:off x="108585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52" name="Rectangle 310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53" name="Line 311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54" name="Line 312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55" name="Line 313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456" name="Line 314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457" name="Line 315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458" name="Text Box 316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459" name="Text Box 317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60" name="Text Box 318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1" name="Text Box 31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2" name="Line 320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3" name="Text Box 321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4" name="Text Box 32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465" name="Line 32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6" name="Line 325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7" name="Line 326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8" name="Line 327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69" name="Text Box 32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70" name="Text Box 32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71" name="Line 33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472" name="Line 331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473" name="Line 332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474" name="Line 333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475" name="Line 33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76" name="Line 335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477" name="Line 336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78" name="Line 338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79" name="Line 339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80" name="Line 340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81" name="Line 341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82" name="Line 342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483" name="Line 343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4" name="Line 344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5" name="Line 345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6" name="Line 346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7" name="Line 347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8" name="Line 348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489" name="Line 349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0" name="Line 350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1" name="Line 351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2" name="Line 352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3" name="Line 353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4" name="Line 354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495" name="Rectangle 355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6" name="Line 356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497" name="Line 357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498" name="Line 358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499" name="Line 359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500" name="Line 360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501" name="Text Box 361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502" name="Text Box 362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03" name="Text Box 363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4" name="Text Box 364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5" name="Line 365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6" name="Text Box 366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7" name="Text Box 36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08" name="Line 369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09" name="Line 370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0" name="Line 371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1" name="Line 372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2" name="Text Box 37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13" name="Text Box 374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14" name="Line 375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15" name="Line 376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16" name="Line 377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517" name="Line 378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18" name="Line 379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19" name="Line 38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20" name="Line 381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21" name="Line 383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2" name="Line 384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3" name="Line 385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4" name="Line 386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5" name="Line 387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26" name="Line 388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527" name="Line 389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0</xdr:rowOff>
    </xdr:from>
    <xdr:to>
      <xdr:col>3</xdr:col>
      <xdr:colOff>19050</xdr:colOff>
      <xdr:row>45</xdr:row>
      <xdr:rowOff>0</xdr:rowOff>
    </xdr:to>
    <xdr:sp>
      <xdr:nvSpPr>
        <xdr:cNvPr id="528" name="Line 390"/>
        <xdr:cNvSpPr>
          <a:spLocks/>
        </xdr:cNvSpPr>
      </xdr:nvSpPr>
      <xdr:spPr>
        <a:xfrm>
          <a:off x="1857375" y="8734425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29" name="Line 395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0" name="Line 396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1" name="Line 397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2" name="Line 398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3" name="Line 399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34" name="Rectangle 400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5" name="Line 401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36" name="Line 402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37" name="Line 403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538" name="Line 404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539" name="Line 405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540" name="Text Box 406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541" name="Text Box 407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42" name="Text Box 408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3" name="Text Box 40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4" name="Line 410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5" name="Text Box 411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6" name="Text Box 41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47" name="Line 41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8" name="Line 415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49" name="Line 416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50" name="Line 417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51" name="Text Box 418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52" name="Text Box 419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53" name="Line 420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54" name="Line 421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555" name="Line 422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556" name="Line 423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57" name="Line 424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58" name="Line 425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559" name="Text Box 426"/>
        <xdr:cNvSpPr txBox="1">
          <a:spLocks noChangeArrowheads="1"/>
        </xdr:cNvSpPr>
      </xdr:nvSpPr>
      <xdr:spPr>
        <a:xfrm>
          <a:off x="1038225" y="8734425"/>
          <a:ext cx="30765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2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60" name="Line 427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1" name="Line 428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2" name="Line 429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3" name="Line 430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4" name="Line 431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65" name="Line 432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6" name="Line 439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7" name="Line 440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8" name="Line 441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69" name="Line 442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0" name="Line 443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571" name="Rectangle 444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2" name="Line 445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73" name="Line 446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4" name="Line 447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575" name="Line 448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723900</xdr:colOff>
      <xdr:row>45</xdr:row>
      <xdr:rowOff>0</xdr:rowOff>
    </xdr:to>
    <xdr:sp>
      <xdr:nvSpPr>
        <xdr:cNvPr id="576" name="Line 449"/>
        <xdr:cNvSpPr>
          <a:spLocks/>
        </xdr:cNvSpPr>
      </xdr:nvSpPr>
      <xdr:spPr>
        <a:xfrm flipV="1">
          <a:off x="9620250" y="8734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577" name="Text Box 450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8</xdr:col>
      <xdr:colOff>57150</xdr:colOff>
      <xdr:row>45</xdr:row>
      <xdr:rowOff>0</xdr:rowOff>
    </xdr:from>
    <xdr:to>
      <xdr:col>8</xdr:col>
      <xdr:colOff>323850</xdr:colOff>
      <xdr:row>45</xdr:row>
      <xdr:rowOff>0</xdr:rowOff>
    </xdr:to>
    <xdr:sp>
      <xdr:nvSpPr>
        <xdr:cNvPr id="578" name="Text Box 451"/>
        <xdr:cNvSpPr txBox="1">
          <a:spLocks noChangeArrowheads="1"/>
        </xdr:cNvSpPr>
      </xdr:nvSpPr>
      <xdr:spPr>
        <a:xfrm>
          <a:off x="497205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</a:t>
          </a:r>
        </a:p>
      </xdr:txBody>
    </xdr:sp>
    <xdr:clientData/>
  </xdr:twoCellAnchor>
  <xdr:twoCellAnchor>
    <xdr:from>
      <xdr:col>16</xdr:col>
      <xdr:colOff>142875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79" name="Text Box 452"/>
        <xdr:cNvSpPr txBox="1">
          <a:spLocks noChangeArrowheads="1"/>
        </xdr:cNvSpPr>
      </xdr:nvSpPr>
      <xdr:spPr>
        <a:xfrm>
          <a:off x="8181975" y="873442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0" name="Text Box 45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1" name="Line 454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2" name="Text Box 455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3" name="Text Box 457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84" name="Line 458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5" name="Line 459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6" name="Line 460"/>
        <xdr:cNvSpPr>
          <a:spLocks/>
        </xdr:cNvSpPr>
      </xdr:nvSpPr>
      <xdr:spPr>
        <a:xfrm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7" name="Line 461"/>
        <xdr:cNvSpPr>
          <a:spLocks/>
        </xdr:cNvSpPr>
      </xdr:nvSpPr>
      <xdr:spPr>
        <a:xfrm flipV="1">
          <a:off x="41529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8" name="Text Box 462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Totaux</a:t>
          </a:r>
        </a:p>
      </xdr:txBody>
    </xdr:sp>
    <xdr:clientData/>
  </xdr:twoCellAnchor>
  <xdr:twoCellAnchor>
    <xdr:from>
      <xdr:col>4</xdr:col>
      <xdr:colOff>285750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89" name="Text Box 463"/>
        <xdr:cNvSpPr txBox="1">
          <a:spLocks noChangeArrowheads="1"/>
        </xdr:cNvSpPr>
      </xdr:nvSpPr>
      <xdr:spPr>
        <a:xfrm>
          <a:off x="415290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90" name="Line 464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591" name="Line 465"/>
        <xdr:cNvSpPr>
          <a:spLocks/>
        </xdr:cNvSpPr>
      </xdr:nvSpPr>
      <xdr:spPr>
        <a:xfrm>
          <a:off x="9115425" y="8734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592" name="Line 466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593" name="Line 467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594" name="Line 468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647700</xdr:colOff>
      <xdr:row>45</xdr:row>
      <xdr:rowOff>0</xdr:rowOff>
    </xdr:to>
    <xdr:sp>
      <xdr:nvSpPr>
        <xdr:cNvPr id="595" name="Line 469"/>
        <xdr:cNvSpPr>
          <a:spLocks/>
        </xdr:cNvSpPr>
      </xdr:nvSpPr>
      <xdr:spPr>
        <a:xfrm>
          <a:off x="10125075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96" name="Text Box 470"/>
        <xdr:cNvSpPr txBox="1">
          <a:spLocks noChangeArrowheads="1"/>
        </xdr:cNvSpPr>
      </xdr:nvSpPr>
      <xdr:spPr>
        <a:xfrm>
          <a:off x="1038225" y="8734425"/>
          <a:ext cx="31146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# 3 de 3 décembre</a:t>
          </a:r>
        </a:p>
      </xdr:txBody>
    </xdr:sp>
    <xdr:clientData fPrintsWithSheet="0"/>
  </xdr:twoCellAnchor>
  <xdr:twoCellAnchor>
    <xdr:from>
      <xdr:col>3</xdr:col>
      <xdr:colOff>600075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597" name="Line 471"/>
        <xdr:cNvSpPr>
          <a:spLocks/>
        </xdr:cNvSpPr>
      </xdr:nvSpPr>
      <xdr:spPr>
        <a:xfrm>
          <a:off x="2981325" y="8734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98" name="Line 472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599" name="Line 473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0" name="Line 474"/>
        <xdr:cNvSpPr>
          <a:spLocks/>
        </xdr:cNvSpPr>
      </xdr:nvSpPr>
      <xdr:spPr>
        <a:xfrm>
          <a:off x="3971925" y="87344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1" name="Line 475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45</xdr:row>
      <xdr:rowOff>0</xdr:rowOff>
    </xdr:from>
    <xdr:to>
      <xdr:col>3</xdr:col>
      <xdr:colOff>390525</xdr:colOff>
      <xdr:row>45</xdr:row>
      <xdr:rowOff>0</xdr:rowOff>
    </xdr:to>
    <xdr:sp>
      <xdr:nvSpPr>
        <xdr:cNvPr id="602" name="Line 476"/>
        <xdr:cNvSpPr>
          <a:spLocks/>
        </xdr:cNvSpPr>
      </xdr:nvSpPr>
      <xdr:spPr>
        <a:xfrm>
          <a:off x="27717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3" name="Line 483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4" name="Line 484"/>
        <xdr:cNvSpPr>
          <a:spLocks/>
        </xdr:cNvSpPr>
      </xdr:nvSpPr>
      <xdr:spPr>
        <a:xfrm>
          <a:off x="3962400" y="87344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5" name="Line 486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6" name="Line 487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07" name="Rectangle 488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08" name="Line 489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609" name="Line 490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610" name="Line 491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611" name="Text Box 492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12" name="Rectangle 493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13" name="Line 494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614" name="Line 495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615" name="Line 496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616" name="Text Box 497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19050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17" name="Rectangle 498"/>
        <xdr:cNvSpPr>
          <a:spLocks/>
        </xdr:cNvSpPr>
      </xdr:nvSpPr>
      <xdr:spPr>
        <a:xfrm>
          <a:off x="219075" y="8734425"/>
          <a:ext cx="10639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18" name="Line 499"/>
        <xdr:cNvSpPr>
          <a:spLocks/>
        </xdr:cNvSpPr>
      </xdr:nvSpPr>
      <xdr:spPr>
        <a:xfrm flipV="1">
          <a:off x="4933950" y="8734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4</xdr:col>
      <xdr:colOff>285750</xdr:colOff>
      <xdr:row>45</xdr:row>
      <xdr:rowOff>0</xdr:rowOff>
    </xdr:to>
    <xdr:sp>
      <xdr:nvSpPr>
        <xdr:cNvPr id="619" name="Line 500"/>
        <xdr:cNvSpPr>
          <a:spLocks/>
        </xdr:cNvSpPr>
      </xdr:nvSpPr>
      <xdr:spPr>
        <a:xfrm flipV="1">
          <a:off x="914400" y="87344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45</xdr:row>
      <xdr:rowOff>0</xdr:rowOff>
    </xdr:from>
    <xdr:to>
      <xdr:col>20</xdr:col>
      <xdr:colOff>714375</xdr:colOff>
      <xdr:row>45</xdr:row>
      <xdr:rowOff>0</xdr:rowOff>
    </xdr:to>
    <xdr:sp>
      <xdr:nvSpPr>
        <xdr:cNvPr id="620" name="Line 501"/>
        <xdr:cNvSpPr>
          <a:spLocks/>
        </xdr:cNvSpPr>
      </xdr:nvSpPr>
      <xdr:spPr>
        <a:xfrm flipV="1">
          <a:off x="9620250" y="873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0</xdr:rowOff>
    </xdr:from>
    <xdr:to>
      <xdr:col>8</xdr:col>
      <xdr:colOff>333375</xdr:colOff>
      <xdr:row>45</xdr:row>
      <xdr:rowOff>0</xdr:rowOff>
    </xdr:to>
    <xdr:sp>
      <xdr:nvSpPr>
        <xdr:cNvPr id="621" name="Text Box 502"/>
        <xdr:cNvSpPr txBox="1">
          <a:spLocks noChangeArrowheads="1"/>
        </xdr:cNvSpPr>
      </xdr:nvSpPr>
      <xdr:spPr>
        <a:xfrm>
          <a:off x="4981575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</a:t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22" name="Line 503"/>
        <xdr:cNvSpPr>
          <a:spLocks/>
        </xdr:cNvSpPr>
      </xdr:nvSpPr>
      <xdr:spPr>
        <a:xfrm flipV="1">
          <a:off x="228600" y="8734425"/>
          <a:ext cx="1062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361950</xdr:rowOff>
    </xdr:to>
    <xdr:sp>
      <xdr:nvSpPr>
        <xdr:cNvPr id="623" name="Line 523"/>
        <xdr:cNvSpPr>
          <a:spLocks/>
        </xdr:cNvSpPr>
      </xdr:nvSpPr>
      <xdr:spPr>
        <a:xfrm>
          <a:off x="3867150" y="6724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35</xdr:row>
      <xdr:rowOff>19050</xdr:rowOff>
    </xdr:from>
    <xdr:to>
      <xdr:col>3</xdr:col>
      <xdr:colOff>447675</xdr:colOff>
      <xdr:row>35</xdr:row>
      <xdr:rowOff>381000</xdr:rowOff>
    </xdr:to>
    <xdr:sp>
      <xdr:nvSpPr>
        <xdr:cNvPr id="624" name="Line 524"/>
        <xdr:cNvSpPr>
          <a:spLocks/>
        </xdr:cNvSpPr>
      </xdr:nvSpPr>
      <xdr:spPr>
        <a:xfrm>
          <a:off x="2828925" y="6743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476250</xdr:colOff>
      <xdr:row>38</xdr:row>
      <xdr:rowOff>0</xdr:rowOff>
    </xdr:from>
    <xdr:to>
      <xdr:col>20</xdr:col>
      <xdr:colOff>66675</xdr:colOff>
      <xdr:row>39</xdr:row>
      <xdr:rowOff>9525</xdr:rowOff>
    </xdr:to>
    <xdr:sp>
      <xdr:nvSpPr>
        <xdr:cNvPr id="625" name="Rectangle 534"/>
        <xdr:cNvSpPr>
          <a:spLocks/>
        </xdr:cNvSpPr>
      </xdr:nvSpPr>
      <xdr:spPr>
        <a:xfrm>
          <a:off x="10096500" y="7486650"/>
          <a:ext cx="95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35</xdr:row>
      <xdr:rowOff>19050</xdr:rowOff>
    </xdr:from>
    <xdr:to>
      <xdr:col>4</xdr:col>
      <xdr:colOff>19050</xdr:colOff>
      <xdr:row>35</xdr:row>
      <xdr:rowOff>219075</xdr:rowOff>
    </xdr:to>
    <xdr:sp>
      <xdr:nvSpPr>
        <xdr:cNvPr id="626" name="Text Box 536"/>
        <xdr:cNvSpPr txBox="1">
          <a:spLocks noChangeArrowheads="1"/>
        </xdr:cNvSpPr>
      </xdr:nvSpPr>
      <xdr:spPr>
        <a:xfrm>
          <a:off x="2771775" y="67437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jj/mm/an</a:t>
          </a:r>
        </a:p>
      </xdr:txBody>
    </xdr:sp>
    <xdr:clientData/>
  </xdr:twoCellAnchor>
  <xdr:twoCellAnchor>
    <xdr:from>
      <xdr:col>3</xdr:col>
      <xdr:colOff>695325</xdr:colOff>
      <xdr:row>35</xdr:row>
      <xdr:rowOff>228600</xdr:rowOff>
    </xdr:from>
    <xdr:to>
      <xdr:col>3</xdr:col>
      <xdr:colOff>695325</xdr:colOff>
      <xdr:row>35</xdr:row>
      <xdr:rowOff>361950</xdr:rowOff>
    </xdr:to>
    <xdr:sp>
      <xdr:nvSpPr>
        <xdr:cNvPr id="627" name="Line 537"/>
        <xdr:cNvSpPr>
          <a:spLocks/>
        </xdr:cNvSpPr>
      </xdr:nvSpPr>
      <xdr:spPr>
        <a:xfrm>
          <a:off x="3076575" y="6953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209550</xdr:rowOff>
    </xdr:from>
    <xdr:to>
      <xdr:col>3</xdr:col>
      <xdr:colOff>962025</xdr:colOff>
      <xdr:row>35</xdr:row>
      <xdr:rowOff>342900</xdr:rowOff>
    </xdr:to>
    <xdr:sp>
      <xdr:nvSpPr>
        <xdr:cNvPr id="628" name="Line 538"/>
        <xdr:cNvSpPr>
          <a:spLocks/>
        </xdr:cNvSpPr>
      </xdr:nvSpPr>
      <xdr:spPr>
        <a:xfrm flipH="1">
          <a:off x="3343275" y="6934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42</xdr:row>
      <xdr:rowOff>161925</xdr:rowOff>
    </xdr:from>
    <xdr:to>
      <xdr:col>20</xdr:col>
      <xdr:colOff>485775</xdr:colOff>
      <xdr:row>42</xdr:row>
      <xdr:rowOff>161925</xdr:rowOff>
    </xdr:to>
    <xdr:sp>
      <xdr:nvSpPr>
        <xdr:cNvPr id="629" name="Line 23"/>
        <xdr:cNvSpPr>
          <a:spLocks/>
        </xdr:cNvSpPr>
      </xdr:nvSpPr>
      <xdr:spPr>
        <a:xfrm flipV="1">
          <a:off x="9372600" y="8401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219075</xdr:rowOff>
    </xdr:from>
    <xdr:to>
      <xdr:col>13</xdr:col>
      <xdr:colOff>0</xdr:colOff>
      <xdr:row>36</xdr:row>
      <xdr:rowOff>0</xdr:rowOff>
    </xdr:to>
    <xdr:sp>
      <xdr:nvSpPr>
        <xdr:cNvPr id="630" name="Text Box 20"/>
        <xdr:cNvSpPr txBox="1">
          <a:spLocks noChangeArrowheads="1"/>
        </xdr:cNvSpPr>
      </xdr:nvSpPr>
      <xdr:spPr>
        <a:xfrm>
          <a:off x="7277100" y="6943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19</xdr:col>
      <xdr:colOff>76200</xdr:colOff>
      <xdr:row>40</xdr:row>
      <xdr:rowOff>161925</xdr:rowOff>
    </xdr:from>
    <xdr:to>
      <xdr:col>20</xdr:col>
      <xdr:colOff>466725</xdr:colOff>
      <xdr:row>40</xdr:row>
      <xdr:rowOff>161925</xdr:rowOff>
    </xdr:to>
    <xdr:sp>
      <xdr:nvSpPr>
        <xdr:cNvPr id="631" name="Line 23"/>
        <xdr:cNvSpPr>
          <a:spLocks/>
        </xdr:cNvSpPr>
      </xdr:nvSpPr>
      <xdr:spPr>
        <a:xfrm>
          <a:off x="9696450" y="8029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457200</xdr:colOff>
      <xdr:row>2</xdr:row>
      <xdr:rowOff>38100</xdr:rowOff>
    </xdr:from>
    <xdr:ext cx="1409700" cy="790575"/>
    <xdr:sp>
      <xdr:nvSpPr>
        <xdr:cNvPr id="632" name="Rectangle 329"/>
        <xdr:cNvSpPr>
          <a:spLocks/>
        </xdr:cNvSpPr>
      </xdr:nvSpPr>
      <xdr:spPr>
        <a:xfrm>
          <a:off x="9572625" y="342900"/>
          <a:ext cx="1409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2021</a:t>
          </a:r>
        </a:p>
      </xdr:txBody>
    </xdr:sp>
    <xdr:clientData/>
  </xdr:oneCellAnchor>
  <xdr:twoCellAnchor>
    <xdr:from>
      <xdr:col>18</xdr:col>
      <xdr:colOff>9525</xdr:colOff>
      <xdr:row>45</xdr:row>
      <xdr:rowOff>0</xdr:rowOff>
    </xdr:from>
    <xdr:to>
      <xdr:col>18</xdr:col>
      <xdr:colOff>504825</xdr:colOff>
      <xdr:row>45</xdr:row>
      <xdr:rowOff>0</xdr:rowOff>
    </xdr:to>
    <xdr:sp>
      <xdr:nvSpPr>
        <xdr:cNvPr id="633" name="Line 103"/>
        <xdr:cNvSpPr>
          <a:spLocks/>
        </xdr:cNvSpPr>
      </xdr:nvSpPr>
      <xdr:spPr>
        <a:xfrm>
          <a:off x="9124950" y="8734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733425</xdr:colOff>
      <xdr:row>45</xdr:row>
      <xdr:rowOff>0</xdr:rowOff>
    </xdr:to>
    <xdr:sp>
      <xdr:nvSpPr>
        <xdr:cNvPr id="634" name="Line 104"/>
        <xdr:cNvSpPr>
          <a:spLocks/>
        </xdr:cNvSpPr>
      </xdr:nvSpPr>
      <xdr:spPr>
        <a:xfrm>
          <a:off x="9620250" y="8734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635" name="Line 172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6" name="Line 176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7" name="Line 177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9525</xdr:rowOff>
    </xdr:from>
    <xdr:to>
      <xdr:col>21</xdr:col>
      <xdr:colOff>0</xdr:colOff>
      <xdr:row>38</xdr:row>
      <xdr:rowOff>9525</xdr:rowOff>
    </xdr:to>
    <xdr:sp>
      <xdr:nvSpPr>
        <xdr:cNvPr id="638" name="Line 180"/>
        <xdr:cNvSpPr>
          <a:spLocks/>
        </xdr:cNvSpPr>
      </xdr:nvSpPr>
      <xdr:spPr>
        <a:xfrm>
          <a:off x="10858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39" name="Line 181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40" name="Line 182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41" name="Line 183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42" name="Line 184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3" name="Line 188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644" name="Line 189"/>
        <xdr:cNvSpPr>
          <a:spLocks/>
        </xdr:cNvSpPr>
      </xdr:nvSpPr>
      <xdr:spPr>
        <a:xfrm>
          <a:off x="108585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40</xdr:row>
      <xdr:rowOff>47625</xdr:rowOff>
    </xdr:to>
    <xdr:sp>
      <xdr:nvSpPr>
        <xdr:cNvPr id="645" name="Line 190"/>
        <xdr:cNvSpPr>
          <a:spLocks/>
        </xdr:cNvSpPr>
      </xdr:nvSpPr>
      <xdr:spPr>
        <a:xfrm>
          <a:off x="10858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6" name="Line 191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7" name="Line 193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648" name="Line 196"/>
        <xdr:cNvSpPr>
          <a:spLocks/>
        </xdr:cNvSpPr>
      </xdr:nvSpPr>
      <xdr:spPr>
        <a:xfrm>
          <a:off x="108585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49" name="Line 200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50" name="Line 201"/>
        <xdr:cNvSpPr>
          <a:spLocks/>
        </xdr:cNvSpPr>
      </xdr:nvSpPr>
      <xdr:spPr>
        <a:xfrm>
          <a:off x="10858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651" name="Line 204"/>
        <xdr:cNvSpPr>
          <a:spLocks/>
        </xdr:cNvSpPr>
      </xdr:nvSpPr>
      <xdr:spPr>
        <a:xfrm>
          <a:off x="10858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45</xdr:row>
      <xdr:rowOff>0</xdr:rowOff>
    </xdr:from>
    <xdr:to>
      <xdr:col>16</xdr:col>
      <xdr:colOff>514350</xdr:colOff>
      <xdr:row>45</xdr:row>
      <xdr:rowOff>0</xdr:rowOff>
    </xdr:to>
    <xdr:sp>
      <xdr:nvSpPr>
        <xdr:cNvPr id="652" name="Line 485"/>
        <xdr:cNvSpPr>
          <a:spLocks/>
        </xdr:cNvSpPr>
      </xdr:nvSpPr>
      <xdr:spPr>
        <a:xfrm>
          <a:off x="3943350" y="873442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tabSelected="1" zoomScalePageLayoutView="0" workbookViewId="0" topLeftCell="A1">
      <selection activeCell="B16" sqref="B16"/>
    </sheetView>
  </sheetViews>
  <sheetFormatPr defaultColWidth="11.57421875" defaultRowHeight="12.75"/>
  <cols>
    <col min="1" max="1" width="3.00390625" style="4" bestFit="1" customWidth="1"/>
    <col min="2" max="2" width="10.421875" style="4" customWidth="1"/>
    <col min="3" max="4" width="22.28125" style="4" customWidth="1"/>
    <col min="5" max="5" width="4.28125" style="8" bestFit="1" customWidth="1"/>
    <col min="6" max="6" width="3.28125" style="9" customWidth="1"/>
    <col min="7" max="7" width="4.8515625" style="9" bestFit="1" customWidth="1"/>
    <col min="8" max="8" width="3.28125" style="9" customWidth="1"/>
    <col min="9" max="9" width="7.57421875" style="4" bestFit="1" customWidth="1"/>
    <col min="10" max="10" width="8.421875" style="4" customWidth="1"/>
    <col min="11" max="12" width="7.57421875" style="4" customWidth="1"/>
    <col min="13" max="13" width="4.28125" style="4" bestFit="1" customWidth="1"/>
    <col min="14" max="14" width="3.28125" style="4" customWidth="1"/>
    <col min="15" max="15" width="4.8515625" style="4" customWidth="1"/>
    <col min="16" max="16" width="3.28125" style="4" customWidth="1"/>
    <col min="17" max="17" width="7.7109375" style="4" customWidth="1"/>
    <col min="18" max="18" width="8.421875" style="4" customWidth="1"/>
    <col min="19" max="20" width="7.57421875" style="4" customWidth="1"/>
    <col min="21" max="21" width="11.00390625" style="4" customWidth="1"/>
    <col min="22" max="16384" width="11.57421875" style="4" customWidth="1"/>
  </cols>
  <sheetData>
    <row r="1" spans="1:21" ht="12.75">
      <c r="A1" s="1"/>
      <c r="B1" s="1"/>
      <c r="C1" s="1"/>
      <c r="D1" s="1"/>
      <c r="E1" s="2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>
      <c r="A2" s="1"/>
      <c r="B2" s="1"/>
      <c r="C2" s="1"/>
      <c r="D2" s="1"/>
      <c r="E2" s="2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1"/>
      <c r="B3" s="189" t="s">
        <v>5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21" ht="12.75">
      <c r="A4" s="1"/>
      <c r="B4" s="190" t="s">
        <v>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ht="12.75">
      <c r="A5" s="1"/>
      <c r="B5" s="192" t="s">
        <v>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</row>
    <row r="6" spans="1:21" ht="18" customHeight="1">
      <c r="A6" s="1"/>
      <c r="B6" s="191" t="s">
        <v>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ht="4.5" customHeight="1">
      <c r="A7" s="1"/>
      <c r="B7" s="5"/>
      <c r="C7" s="5"/>
      <c r="D7" s="5"/>
      <c r="E7" s="6"/>
      <c r="F7" s="7"/>
      <c r="G7" s="7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39"/>
      <c r="B8" s="71"/>
      <c r="C8" s="71"/>
      <c r="D8" s="71"/>
      <c r="E8" s="73"/>
      <c r="F8" s="65"/>
      <c r="G8" s="65"/>
      <c r="H8" s="65"/>
      <c r="I8" s="71"/>
      <c r="J8" s="71"/>
      <c r="K8" s="71"/>
      <c r="L8" s="71"/>
      <c r="M8" s="71"/>
      <c r="N8" s="71"/>
      <c r="O8" s="71"/>
      <c r="P8" s="71"/>
      <c r="Q8" s="71"/>
      <c r="R8" s="155"/>
      <c r="S8" s="155"/>
      <c r="T8" s="71"/>
      <c r="U8" s="71"/>
    </row>
    <row r="9" spans="1:21" ht="14.25">
      <c r="A9" s="39"/>
      <c r="B9" s="64" t="s">
        <v>36</v>
      </c>
      <c r="C9" s="149"/>
      <c r="D9" s="149"/>
      <c r="E9" s="156" t="s">
        <v>66</v>
      </c>
      <c r="F9" s="156"/>
      <c r="G9" s="156"/>
      <c r="H9" s="156"/>
      <c r="I9" s="156"/>
      <c r="J9" s="156"/>
      <c r="K9" s="149"/>
      <c r="L9" s="149"/>
      <c r="M9" s="149"/>
      <c r="N9" s="149"/>
      <c r="O9" s="149"/>
      <c r="P9" s="149"/>
      <c r="Q9" s="149"/>
      <c r="R9" s="65" t="s">
        <v>54</v>
      </c>
      <c r="S9" s="205"/>
      <c r="T9" s="205"/>
      <c r="U9" s="205"/>
    </row>
    <row r="10" spans="1:21" ht="14.25">
      <c r="A10" s="39"/>
      <c r="B10" s="66"/>
      <c r="C10" s="66"/>
      <c r="D10" s="66"/>
      <c r="E10" s="67"/>
      <c r="F10" s="68"/>
      <c r="G10" s="68"/>
      <c r="H10" s="68"/>
      <c r="I10" s="66"/>
      <c r="J10" s="66"/>
      <c r="K10" s="69" t="s">
        <v>29</v>
      </c>
      <c r="L10" s="66"/>
      <c r="M10" s="66"/>
      <c r="N10" s="69" t="s">
        <v>31</v>
      </c>
      <c r="O10" s="69"/>
      <c r="P10" s="69"/>
      <c r="Q10" s="70" t="s">
        <v>30</v>
      </c>
      <c r="R10" s="70"/>
      <c r="S10" s="66"/>
      <c r="T10" s="71"/>
      <c r="U10" s="71"/>
    </row>
    <row r="11" spans="1:21" ht="14.25">
      <c r="A11" s="39"/>
      <c r="B11" s="64" t="s">
        <v>65</v>
      </c>
      <c r="C11" s="157"/>
      <c r="D11" s="157"/>
      <c r="E11" s="150" t="s">
        <v>37</v>
      </c>
      <c r="F11" s="150"/>
      <c r="G11" s="150"/>
      <c r="H11" s="150"/>
      <c r="I11" s="150"/>
      <c r="J11" s="150"/>
      <c r="K11" s="149"/>
      <c r="L11" s="149"/>
      <c r="M11" s="149"/>
      <c r="N11" s="149"/>
      <c r="O11" s="149"/>
      <c r="P11" s="149"/>
      <c r="Q11" s="149"/>
      <c r="R11" s="65" t="s">
        <v>55</v>
      </c>
      <c r="S11" s="149"/>
      <c r="T11" s="149"/>
      <c r="U11" s="149"/>
    </row>
    <row r="12" spans="1:21" ht="12.75">
      <c r="A12" s="39"/>
      <c r="B12" s="74"/>
      <c r="C12" s="11"/>
      <c r="D12" s="10"/>
      <c r="E12" s="75"/>
      <c r="F12" s="76"/>
      <c r="G12" s="76"/>
      <c r="H12" s="76"/>
      <c r="I12" s="71"/>
      <c r="J12" s="10"/>
      <c r="K12" s="77" t="s">
        <v>29</v>
      </c>
      <c r="L12" s="10"/>
      <c r="M12" s="10"/>
      <c r="N12" s="77" t="s">
        <v>31</v>
      </c>
      <c r="O12" s="77"/>
      <c r="P12" s="77"/>
      <c r="Q12" s="77" t="s">
        <v>30</v>
      </c>
      <c r="R12" s="77"/>
      <c r="S12" s="78"/>
      <c r="T12" s="79"/>
      <c r="U12" s="80"/>
    </row>
    <row r="13" spans="1:21" s="16" customFormat="1" ht="18">
      <c r="A13" s="35"/>
      <c r="B13" s="41" t="s">
        <v>33</v>
      </c>
      <c r="C13" s="134" t="s">
        <v>32</v>
      </c>
      <c r="D13" s="135"/>
      <c r="E13" s="134" t="s">
        <v>7</v>
      </c>
      <c r="F13" s="135"/>
      <c r="G13" s="135"/>
      <c r="H13" s="135"/>
      <c r="I13" s="135"/>
      <c r="J13" s="135"/>
      <c r="K13" s="135"/>
      <c r="L13" s="136"/>
      <c r="M13" s="147" t="s">
        <v>6</v>
      </c>
      <c r="N13" s="148"/>
      <c r="O13" s="148"/>
      <c r="P13" s="148"/>
      <c r="Q13" s="148"/>
      <c r="R13" s="148"/>
      <c r="S13" s="148"/>
      <c r="T13" s="148"/>
      <c r="U13" s="72"/>
    </row>
    <row r="14" spans="1:21" s="17" customFormat="1" ht="42" customHeight="1">
      <c r="A14" s="42"/>
      <c r="B14" s="151" t="s">
        <v>34</v>
      </c>
      <c r="C14" s="130" t="s">
        <v>35</v>
      </c>
      <c r="D14" s="131"/>
      <c r="E14" s="139" t="s">
        <v>13</v>
      </c>
      <c r="F14" s="140"/>
      <c r="G14" s="139" t="s">
        <v>49</v>
      </c>
      <c r="H14" s="140"/>
      <c r="I14" s="124" t="s">
        <v>64</v>
      </c>
      <c r="J14" s="124" t="s">
        <v>22</v>
      </c>
      <c r="K14" s="124" t="s">
        <v>47</v>
      </c>
      <c r="L14" s="124" t="s">
        <v>56</v>
      </c>
      <c r="M14" s="153" t="s">
        <v>19</v>
      </c>
      <c r="N14" s="144"/>
      <c r="O14" s="143" t="s">
        <v>49</v>
      </c>
      <c r="P14" s="144"/>
      <c r="Q14" s="137" t="s">
        <v>24</v>
      </c>
      <c r="R14" s="137" t="s">
        <v>23</v>
      </c>
      <c r="S14" s="137" t="s">
        <v>48</v>
      </c>
      <c r="T14" s="126" t="s">
        <v>57</v>
      </c>
      <c r="U14" s="132" t="s">
        <v>58</v>
      </c>
    </row>
    <row r="15" spans="1:23" s="16" customFormat="1" ht="15" customHeight="1">
      <c r="A15" s="35"/>
      <c r="B15" s="152"/>
      <c r="C15" s="43" t="s">
        <v>25</v>
      </c>
      <c r="D15" s="43" t="s">
        <v>26</v>
      </c>
      <c r="E15" s="141"/>
      <c r="F15" s="142"/>
      <c r="G15" s="141"/>
      <c r="H15" s="142"/>
      <c r="I15" s="125"/>
      <c r="J15" s="125"/>
      <c r="K15" s="125"/>
      <c r="L15" s="125"/>
      <c r="M15" s="154"/>
      <c r="N15" s="146"/>
      <c r="O15" s="145"/>
      <c r="P15" s="146"/>
      <c r="Q15" s="138"/>
      <c r="R15" s="138">
        <f>ROUND(M15*0.46,2)</f>
        <v>0</v>
      </c>
      <c r="S15" s="138"/>
      <c r="T15" s="127"/>
      <c r="U15" s="133"/>
      <c r="V15" s="207" t="s">
        <v>67</v>
      </c>
      <c r="W15" s="207"/>
    </row>
    <row r="16" spans="1:24" ht="15" customHeight="1">
      <c r="A16" s="193">
        <v>1</v>
      </c>
      <c r="B16" s="206"/>
      <c r="C16" s="44"/>
      <c r="D16" s="45"/>
      <c r="E16" s="158"/>
      <c r="F16" s="160" t="s">
        <v>3</v>
      </c>
      <c r="G16" s="106"/>
      <c r="H16" s="107"/>
      <c r="I16" s="116">
        <f>IF(G16=$V$16,$W$16,0)+IF(G16=$V$17,$W$17,0)+IF(G16=$V$18,$W$18,0)+IF(G16=$V$19,$W$19,0)+IF(G16=$V$20,$W$20,0)+IF(G16=$V$21,$W$21,0)+IF(G16=$V$22,$W$22,0)+IF(G16=$V$23,$W$23,0)+IF(G16=$V$24,$W$24,0)</f>
        <v>0</v>
      </c>
      <c r="J16" s="104">
        <f>ROUND(E16*W25,2)</f>
        <v>0</v>
      </c>
      <c r="K16" s="100"/>
      <c r="L16" s="128"/>
      <c r="M16" s="164"/>
      <c r="N16" s="96" t="s">
        <v>3</v>
      </c>
      <c r="O16" s="166"/>
      <c r="P16" s="167"/>
      <c r="Q16" s="116">
        <f>IF(O16=$V$16,$W$16,0)+IF(O16=$V$17,$W$17,0)+IF(O16=$V$18,$W$18,0)+IF(O16=$V$19,$W$19,0)+IF(O16=$V$20,$W$20,0)+IF(O16=$V$21,$W$21,0)+IF(O16=$V$22,$W$22,0)+IF(O16=$V$23,$W$23,0)+IF(O16=$V$24,$W$24,0)</f>
        <v>0</v>
      </c>
      <c r="R16" s="116">
        <f>ROUND(M16*W25,2)</f>
        <v>0</v>
      </c>
      <c r="S16" s="172"/>
      <c r="T16" s="128"/>
      <c r="U16" s="118"/>
      <c r="V16" s="207" t="s">
        <v>40</v>
      </c>
      <c r="W16" s="208">
        <v>15</v>
      </c>
      <c r="X16" s="90"/>
    </row>
    <row r="17" spans="1:23" ht="15" customHeight="1">
      <c r="A17" s="195"/>
      <c r="B17" s="29" t="s">
        <v>28</v>
      </c>
      <c r="C17" s="98"/>
      <c r="D17" s="99"/>
      <c r="E17" s="159"/>
      <c r="F17" s="161"/>
      <c r="G17" s="108"/>
      <c r="H17" s="109"/>
      <c r="I17" s="117"/>
      <c r="J17" s="105"/>
      <c r="K17" s="101"/>
      <c r="L17" s="129"/>
      <c r="M17" s="165"/>
      <c r="N17" s="97"/>
      <c r="O17" s="168"/>
      <c r="P17" s="169"/>
      <c r="Q17" s="117"/>
      <c r="R17" s="117"/>
      <c r="S17" s="173"/>
      <c r="T17" s="129"/>
      <c r="U17" s="119"/>
      <c r="V17" s="207" t="s">
        <v>41</v>
      </c>
      <c r="W17" s="208">
        <v>25</v>
      </c>
    </row>
    <row r="18" spans="1:23" ht="15" customHeight="1">
      <c r="A18" s="193">
        <v>2</v>
      </c>
      <c r="B18" s="81"/>
      <c r="C18" s="46"/>
      <c r="D18" s="45"/>
      <c r="E18" s="158"/>
      <c r="F18" s="160" t="s">
        <v>3</v>
      </c>
      <c r="G18" s="106"/>
      <c r="H18" s="107"/>
      <c r="I18" s="116">
        <f>IF(G18=$V$16,$W$16,0)+IF(G18=$V$17,$W$17,0)+IF(G18=$V$18,$W$18,0)+IF(G18=$V$19,$W$19,0)+IF(G18=$V$20,$W$20,0)+IF(G18=$V$21,$W$21,0)+IF(G18=$V$22,$W$22,0)+IF(G18=$V$23,$W$23,0)+IF(G18=$V$24,$W$24,0)</f>
        <v>0</v>
      </c>
      <c r="J18" s="104">
        <f>ROUND(E18*W25,2)</f>
        <v>0</v>
      </c>
      <c r="K18" s="100"/>
      <c r="L18" s="128"/>
      <c r="M18" s="164"/>
      <c r="N18" s="96" t="s">
        <v>3</v>
      </c>
      <c r="O18" s="166"/>
      <c r="P18" s="167"/>
      <c r="Q18" s="116">
        <f>IF(O18=$V$16,$W$16,0)+IF(O18=$V$17,$W$17,0)+IF(O18=$V$18,$W$18,0)+IF(O18=$V$19,$W$19,0)+IF(O18=$V$20,$W$20,0)+IF(O18=$V$21,$W$21,0)+IF(O18=$V$22,$W$22,0)+IF(O18=$V$23,$W$23,0)+IF(O18=$V$24,$W$24,0)</f>
        <v>0</v>
      </c>
      <c r="R18" s="116">
        <f>ROUND(M18*W25,2)</f>
        <v>0</v>
      </c>
      <c r="S18" s="172"/>
      <c r="T18" s="128"/>
      <c r="U18" s="118"/>
      <c r="V18" s="207" t="s">
        <v>42</v>
      </c>
      <c r="W18" s="208">
        <v>40</v>
      </c>
    </row>
    <row r="19" spans="1:23" ht="15" customHeight="1">
      <c r="A19" s="195"/>
      <c r="B19" s="29" t="s">
        <v>28</v>
      </c>
      <c r="C19" s="98"/>
      <c r="D19" s="99"/>
      <c r="E19" s="159"/>
      <c r="F19" s="161"/>
      <c r="G19" s="108"/>
      <c r="H19" s="109"/>
      <c r="I19" s="117"/>
      <c r="J19" s="105"/>
      <c r="K19" s="101"/>
      <c r="L19" s="129"/>
      <c r="M19" s="165"/>
      <c r="N19" s="97"/>
      <c r="O19" s="168"/>
      <c r="P19" s="169"/>
      <c r="Q19" s="117"/>
      <c r="R19" s="117"/>
      <c r="S19" s="173"/>
      <c r="T19" s="129"/>
      <c r="U19" s="119"/>
      <c r="V19" s="207" t="s">
        <v>43</v>
      </c>
      <c r="W19" s="208">
        <v>131.46</v>
      </c>
    </row>
    <row r="20" spans="1:23" ht="15" customHeight="1">
      <c r="A20" s="193">
        <v>3</v>
      </c>
      <c r="B20" s="81"/>
      <c r="C20" s="46"/>
      <c r="D20" s="45"/>
      <c r="E20" s="158"/>
      <c r="F20" s="160" t="s">
        <v>3</v>
      </c>
      <c r="G20" s="106"/>
      <c r="H20" s="107"/>
      <c r="I20" s="116">
        <f>IF(G20=$V$16,$W$16,0)+IF(G20=$V$17,$W$17,0)+IF(G20=$V$18,$W$18,0)+IF(G20=$V$19,$W$19,0)+IF(G20=$V$20,$W$20,0)+IF(G20=$V$21,$W$21,0)+IF(G20=$V$22,$W$22,0)+IF(G20=$V$23,$W$23,0)+IF(G20=$V$24,$W$24,0)</f>
        <v>0</v>
      </c>
      <c r="J20" s="104">
        <f>ROUND(E20*W25,2)</f>
        <v>0</v>
      </c>
      <c r="K20" s="100"/>
      <c r="L20" s="128"/>
      <c r="M20" s="164"/>
      <c r="N20" s="96" t="s">
        <v>3</v>
      </c>
      <c r="O20" s="166"/>
      <c r="P20" s="167"/>
      <c r="Q20" s="116">
        <f>IF(O20=$V$16,$W$16,0)+IF(O20=$V$17,$W$17,0)+IF(O20=$V$18,$W$18,0)+IF(O20=$V$19,$W$19,0)+IF(O20=$V$20,$W$20,0)+IF(O20=$V$21,$W$21,0)+IF(O20=$V$22,$W$22,0)+IF(O20=$V$23,$W$23,0)+IF(O20=$V$24,$W$24,0)</f>
        <v>0</v>
      </c>
      <c r="R20" s="116">
        <f>ROUND(M20*W25,2)</f>
        <v>0</v>
      </c>
      <c r="S20" s="172"/>
      <c r="T20" s="128"/>
      <c r="U20" s="118"/>
      <c r="V20" s="207" t="s">
        <v>44</v>
      </c>
      <c r="W20" s="208">
        <f>15+25</f>
        <v>40</v>
      </c>
    </row>
    <row r="21" spans="1:23" ht="15" customHeight="1">
      <c r="A21" s="195"/>
      <c r="B21" s="29" t="s">
        <v>28</v>
      </c>
      <c r="C21" s="98"/>
      <c r="D21" s="99"/>
      <c r="E21" s="159"/>
      <c r="F21" s="161"/>
      <c r="G21" s="108"/>
      <c r="H21" s="109"/>
      <c r="I21" s="117"/>
      <c r="J21" s="105"/>
      <c r="K21" s="101"/>
      <c r="L21" s="129"/>
      <c r="M21" s="165"/>
      <c r="N21" s="97"/>
      <c r="O21" s="168"/>
      <c r="P21" s="169"/>
      <c r="Q21" s="117"/>
      <c r="R21" s="117"/>
      <c r="S21" s="173"/>
      <c r="T21" s="129"/>
      <c r="U21" s="119"/>
      <c r="V21" s="207" t="s">
        <v>45</v>
      </c>
      <c r="W21" s="208">
        <f>15+40</f>
        <v>55</v>
      </c>
    </row>
    <row r="22" spans="1:23" ht="15" customHeight="1">
      <c r="A22" s="193">
        <v>4</v>
      </c>
      <c r="B22" s="81"/>
      <c r="C22" s="46"/>
      <c r="D22" s="45"/>
      <c r="E22" s="158"/>
      <c r="F22" s="160" t="s">
        <v>3</v>
      </c>
      <c r="G22" s="106"/>
      <c r="H22" s="107"/>
      <c r="I22" s="116">
        <f>IF(G22=$V$16,$W$16,0)+IF(G22=$V$17,$W$17,0)+IF(G22=$V$18,$W$18,0)+IF(G22=$V$19,$W$19,0)+IF(G22=$V$20,$W$20,0)+IF(G22=$V$21,$W$21,0)+IF(G22=$V$22,$W$22,0)+IF(G22=$V$23,$W$23,0)+IF(G22=$V$24,$W$24,0)</f>
        <v>0</v>
      </c>
      <c r="J22" s="104">
        <f>ROUND(E22*W25,2)</f>
        <v>0</v>
      </c>
      <c r="K22" s="100"/>
      <c r="L22" s="128"/>
      <c r="M22" s="164"/>
      <c r="N22" s="96" t="s">
        <v>3</v>
      </c>
      <c r="O22" s="166"/>
      <c r="P22" s="167"/>
      <c r="Q22" s="116">
        <f>IF(O22=$V$16,$W$16,0)+IF(O22=$V$17,$W$17,0)+IF(O22=$V$18,$W$18,0)+IF(O22=$V$19,$W$19,0)+IF(O22=$V$20,$W$20,0)+IF(O22=$V$21,$W$21,0)+IF(O22=$V$22,$W$22,0)+IF(O22=$V$23,$W$23,0)+IF(O22=$V$24,$W$24,0)</f>
        <v>0</v>
      </c>
      <c r="R22" s="116">
        <f>ROUND(M22*W25,2)</f>
        <v>0</v>
      </c>
      <c r="S22" s="172"/>
      <c r="T22" s="128"/>
      <c r="U22" s="118"/>
      <c r="V22" s="207" t="s">
        <v>46</v>
      </c>
      <c r="W22" s="208">
        <f>25+40</f>
        <v>65</v>
      </c>
    </row>
    <row r="23" spans="1:23" ht="15" customHeight="1">
      <c r="A23" s="195"/>
      <c r="B23" s="29" t="s">
        <v>28</v>
      </c>
      <c r="C23" s="98"/>
      <c r="D23" s="99"/>
      <c r="E23" s="159"/>
      <c r="F23" s="161"/>
      <c r="G23" s="108"/>
      <c r="H23" s="109"/>
      <c r="I23" s="117"/>
      <c r="J23" s="105"/>
      <c r="K23" s="101"/>
      <c r="L23" s="129"/>
      <c r="M23" s="165"/>
      <c r="N23" s="97"/>
      <c r="O23" s="168"/>
      <c r="P23" s="169"/>
      <c r="Q23" s="117"/>
      <c r="R23" s="117"/>
      <c r="S23" s="173"/>
      <c r="T23" s="129"/>
      <c r="U23" s="119"/>
      <c r="V23" s="207" t="s">
        <v>39</v>
      </c>
      <c r="W23" s="208">
        <f>15+25+40</f>
        <v>80</v>
      </c>
    </row>
    <row r="24" spans="1:23" ht="15" customHeight="1">
      <c r="A24" s="193">
        <v>5</v>
      </c>
      <c r="B24" s="81"/>
      <c r="C24" s="46"/>
      <c r="D24" s="45"/>
      <c r="E24" s="158"/>
      <c r="F24" s="160" t="s">
        <v>3</v>
      </c>
      <c r="G24" s="106"/>
      <c r="H24" s="107"/>
      <c r="I24" s="116">
        <f>IF(G24=$V$16,$W$16,0)+IF(G24=$V$17,$W$17,0)+IF(G24=$V$18,$W$18,0)+IF(G24=$V$19,$W$19,0)+IF(G24=$V$20,$W$20,0)+IF(G24=$V$21,$W$21,0)+IF(G24=$V$22,$W$22,0)+IF(G24=$V$23,$W$23,0)+IF(G24=$V$24,$W$24,0)</f>
        <v>0</v>
      </c>
      <c r="J24" s="104">
        <f>ROUND(E24*W25,2)</f>
        <v>0</v>
      </c>
      <c r="K24" s="100"/>
      <c r="L24" s="128"/>
      <c r="M24" s="164"/>
      <c r="N24" s="96" t="s">
        <v>3</v>
      </c>
      <c r="O24" s="166"/>
      <c r="P24" s="167"/>
      <c r="Q24" s="116">
        <f>IF(O24=$V$16,$W$16,0)+IF(O24=$V$17,$W$17,0)+IF(O24=$V$18,$W$18,0)+IF(O24=$V$19,$W$19,0)+IF(O24=$V$20,$W$20,0)+IF(O24=$V$21,$W$21,0)+IF(O24=$V$22,$W$22,0)+IF(O24=$V$23,$W$23,0)+IF(O24=$V$24,$W$24,0)</f>
        <v>0</v>
      </c>
      <c r="R24" s="116">
        <f>ROUND(M24*W25,2)</f>
        <v>0</v>
      </c>
      <c r="S24" s="172"/>
      <c r="T24" s="128"/>
      <c r="U24" s="118"/>
      <c r="V24" s="207" t="s">
        <v>61</v>
      </c>
      <c r="W24" s="208">
        <v>95</v>
      </c>
    </row>
    <row r="25" spans="1:23" ht="15" customHeight="1">
      <c r="A25" s="195"/>
      <c r="B25" s="29" t="s">
        <v>28</v>
      </c>
      <c r="C25" s="98"/>
      <c r="D25" s="99"/>
      <c r="E25" s="159"/>
      <c r="F25" s="161"/>
      <c r="G25" s="108"/>
      <c r="H25" s="109"/>
      <c r="I25" s="117"/>
      <c r="J25" s="105"/>
      <c r="K25" s="101"/>
      <c r="L25" s="129"/>
      <c r="M25" s="165"/>
      <c r="N25" s="97"/>
      <c r="O25" s="168"/>
      <c r="P25" s="169"/>
      <c r="Q25" s="117"/>
      <c r="R25" s="117"/>
      <c r="S25" s="173"/>
      <c r="T25" s="129"/>
      <c r="U25" s="119"/>
      <c r="V25" s="207" t="s">
        <v>60</v>
      </c>
      <c r="W25" s="208">
        <v>0.52</v>
      </c>
    </row>
    <row r="26" spans="1:23" ht="15" customHeight="1">
      <c r="A26" s="193">
        <v>6</v>
      </c>
      <c r="B26" s="81"/>
      <c r="C26" s="46"/>
      <c r="D26" s="45"/>
      <c r="E26" s="158"/>
      <c r="F26" s="160" t="s">
        <v>3</v>
      </c>
      <c r="G26" s="106"/>
      <c r="H26" s="107"/>
      <c r="I26" s="116">
        <f>IF(G26=$V$16,$W$16,0)+IF(G26=$V$17,$W$17,0)+IF(G26=$V$18,$W$18,0)+IF(G26=$V$19,$W$19,0)+IF(G26=$V$20,$W$20,0)+IF(G26=$V$21,$W$21,0)+IF(G26=$V$22,$W$22,0)+IF(G26=$V$23,$W$23,0)+IF(G26=$V$24,$W$24,0)</f>
        <v>0</v>
      </c>
      <c r="J26" s="104">
        <f>ROUND(E26*W25,2)</f>
        <v>0</v>
      </c>
      <c r="K26" s="100"/>
      <c r="L26" s="128"/>
      <c r="M26" s="164"/>
      <c r="N26" s="96" t="s">
        <v>3</v>
      </c>
      <c r="O26" s="166"/>
      <c r="P26" s="167"/>
      <c r="Q26" s="116">
        <f>IF(O26=$V$16,$W$16,0)+IF(O26=$V$17,$W$17,0)+IF(O26=$V$18,$W$18,0)+IF(O26=$V$19,$W$19,0)+IF(O26=$V$20,$W$20,0)+IF(O26=$V$21,$W$21,0)+IF(O26=$V$22,$W$22,0)+IF(O26=$V$23,$W$23,0)+IF(O26=$V$24,$W$24,0)</f>
        <v>0</v>
      </c>
      <c r="R26" s="116">
        <f>ROUND(M26*W25,2)</f>
        <v>0</v>
      </c>
      <c r="S26" s="172"/>
      <c r="T26" s="128"/>
      <c r="U26" s="118"/>
      <c r="V26" s="207" t="s">
        <v>60</v>
      </c>
      <c r="W26" s="208">
        <v>0.44</v>
      </c>
    </row>
    <row r="27" spans="1:23" ht="15" customHeight="1">
      <c r="A27" s="195"/>
      <c r="B27" s="29" t="s">
        <v>28</v>
      </c>
      <c r="C27" s="98"/>
      <c r="D27" s="99"/>
      <c r="E27" s="159"/>
      <c r="F27" s="161"/>
      <c r="G27" s="108"/>
      <c r="H27" s="109"/>
      <c r="I27" s="117"/>
      <c r="J27" s="105"/>
      <c r="K27" s="101"/>
      <c r="L27" s="129"/>
      <c r="M27" s="165"/>
      <c r="N27" s="97"/>
      <c r="O27" s="168"/>
      <c r="P27" s="169"/>
      <c r="Q27" s="117"/>
      <c r="R27" s="117"/>
      <c r="S27" s="173"/>
      <c r="T27" s="129"/>
      <c r="U27" s="119"/>
      <c r="V27" s="209"/>
      <c r="W27" s="209"/>
    </row>
    <row r="28" spans="1:21" ht="15" customHeight="1">
      <c r="A28" s="193">
        <v>7</v>
      </c>
      <c r="B28" s="81"/>
      <c r="C28" s="46"/>
      <c r="D28" s="45"/>
      <c r="E28" s="158"/>
      <c r="F28" s="160" t="s">
        <v>3</v>
      </c>
      <c r="G28" s="106"/>
      <c r="H28" s="107"/>
      <c r="I28" s="116">
        <f>IF(G28=$V$16,$W$16,0)+IF(G28=$V$17,$W$17,0)+IF(G28=$V$18,$W$18,0)+IF(G28=$V$19,$W$19,0)+IF(G28=$V$20,$W$20,0)+IF(G28=$V$21,$W$21,0)+IF(G28=$V$22,$W$22,0)+IF(G28=$V$23,$W$23,0)+IF(G28=$V$24,$W$24,0)</f>
        <v>0</v>
      </c>
      <c r="J28" s="104">
        <f>ROUND(E28*W25,2)</f>
        <v>0</v>
      </c>
      <c r="K28" s="100"/>
      <c r="L28" s="128"/>
      <c r="M28" s="164"/>
      <c r="N28" s="96" t="s">
        <v>3</v>
      </c>
      <c r="O28" s="166"/>
      <c r="P28" s="167"/>
      <c r="Q28" s="116">
        <f>IF(O28=$V$16,$W$16,0)+IF(O28=$V$17,$W$17,0)+IF(O28=$V$18,$W$18,0)+IF(O28=$V$19,$W$19,0)+IF(O28=$V$20,$W$20,0)+IF(O28=$V$21,$W$21,0)+IF(O28=$V$22,$W$22,0)+IF(O28=$V$23,$W$23,0)+IF(O28=$V$24,$W$24,0)</f>
        <v>0</v>
      </c>
      <c r="R28" s="116">
        <f>ROUND(M28*W25,2)</f>
        <v>0</v>
      </c>
      <c r="S28" s="172"/>
      <c r="T28" s="128"/>
      <c r="U28" s="118"/>
    </row>
    <row r="29" spans="1:21" ht="15" customHeight="1">
      <c r="A29" s="195"/>
      <c r="B29" s="29" t="s">
        <v>28</v>
      </c>
      <c r="C29" s="98"/>
      <c r="D29" s="99"/>
      <c r="E29" s="159"/>
      <c r="F29" s="161"/>
      <c r="G29" s="108"/>
      <c r="H29" s="109"/>
      <c r="I29" s="117"/>
      <c r="J29" s="105"/>
      <c r="K29" s="101"/>
      <c r="L29" s="129"/>
      <c r="M29" s="165"/>
      <c r="N29" s="97"/>
      <c r="O29" s="168"/>
      <c r="P29" s="169"/>
      <c r="Q29" s="117"/>
      <c r="R29" s="117"/>
      <c r="S29" s="173"/>
      <c r="T29" s="129"/>
      <c r="U29" s="119"/>
    </row>
    <row r="30" spans="1:21" ht="15" customHeight="1">
      <c r="A30" s="193">
        <v>8</v>
      </c>
      <c r="B30" s="81"/>
      <c r="C30" s="46"/>
      <c r="D30" s="45"/>
      <c r="E30" s="158"/>
      <c r="F30" s="160" t="s">
        <v>3</v>
      </c>
      <c r="G30" s="106"/>
      <c r="H30" s="107"/>
      <c r="I30" s="116">
        <f>IF(G30=$V$16,$W$16,0)+IF(G30=$V$17,$W$17,0)+IF(G30=$V$18,$W$18,0)+IF(G30=$V$19,$W$19,0)+IF(G30=$V$20,$W$20,0)+IF(G30=$V$21,$W$21,0)+IF(G30=$V$22,$W$22,0)+IF(G30=$V$23,$W$23,0)+IF(G30=$V$24,$W$24,0)</f>
        <v>0</v>
      </c>
      <c r="J30" s="104">
        <f>ROUND(E30*W25,2)</f>
        <v>0</v>
      </c>
      <c r="K30" s="100"/>
      <c r="L30" s="128"/>
      <c r="M30" s="164"/>
      <c r="N30" s="96" t="s">
        <v>3</v>
      </c>
      <c r="O30" s="166"/>
      <c r="P30" s="167"/>
      <c r="Q30" s="116">
        <f>IF(O30=$V$16,$W$16,0)+IF(O30=$V$17,$W$17,0)+IF(O30=$V$18,$W$18,0)+IF(O30=$V$19,$W$19,0)+IF(O30=$V$20,$W$20,0)+IF(O30=$V$21,$W$21,0)+IF(O30=$V$22,$W$22,0)+IF(O30=$V$23,$W$23,0)+IF(O30=$V$24,$W$24,0)</f>
        <v>0</v>
      </c>
      <c r="R30" s="116">
        <f>ROUND(M30*W25,2)</f>
        <v>0</v>
      </c>
      <c r="S30" s="172"/>
      <c r="T30" s="128"/>
      <c r="U30" s="118"/>
    </row>
    <row r="31" spans="1:21" ht="15" customHeight="1">
      <c r="A31" s="195"/>
      <c r="B31" s="29" t="s">
        <v>28</v>
      </c>
      <c r="C31" s="98"/>
      <c r="D31" s="99"/>
      <c r="E31" s="159"/>
      <c r="F31" s="161"/>
      <c r="G31" s="108"/>
      <c r="H31" s="109"/>
      <c r="I31" s="117"/>
      <c r="J31" s="105"/>
      <c r="K31" s="101"/>
      <c r="L31" s="129"/>
      <c r="M31" s="165"/>
      <c r="N31" s="97"/>
      <c r="O31" s="168"/>
      <c r="P31" s="169"/>
      <c r="Q31" s="117"/>
      <c r="R31" s="117"/>
      <c r="S31" s="173"/>
      <c r="T31" s="129"/>
      <c r="U31" s="119"/>
    </row>
    <row r="32" spans="1:21" ht="15" customHeight="1">
      <c r="A32" s="193">
        <v>9</v>
      </c>
      <c r="B32" s="81"/>
      <c r="C32" s="46"/>
      <c r="D32" s="45"/>
      <c r="E32" s="158"/>
      <c r="F32" s="160" t="s">
        <v>3</v>
      </c>
      <c r="G32" s="106"/>
      <c r="H32" s="107"/>
      <c r="I32" s="116">
        <f>IF(G32=$V$16,$W$16,0)+IF(G32=$V$17,$W$17,0)+IF(G32=$V$18,$W$18,0)+IF(G32=$V$19,$W$19,0)+IF(G32=$V$20,$W$20,0)+IF(G32=$V$21,$W$21,0)+IF(G32=$V$22,$W$22,0)+IF(G32=$V$23,$W$23,0)+IF(G32=$V$24,$W$24,0)</f>
        <v>0</v>
      </c>
      <c r="J32" s="104">
        <f>ROUND(E32*W25,2)</f>
        <v>0</v>
      </c>
      <c r="K32" s="100"/>
      <c r="L32" s="128"/>
      <c r="M32" s="164"/>
      <c r="N32" s="96" t="s">
        <v>3</v>
      </c>
      <c r="O32" s="166"/>
      <c r="P32" s="167"/>
      <c r="Q32" s="116">
        <f>IF(O32=$V$16,$W$16,0)+IF(O32=$V$17,$W$17,0)+IF(O32=$V$18,$W$18,0)+IF(O32=$V$19,$W$19,0)+IF(O32=$V$20,$W$20,0)+IF(O32=$V$21,$W$21,0)+IF(O32=$V$22,$W$22,0)+IF(O32=$V$23,$W$23,0)+IF(O32=$V$24,$W$24,0)</f>
        <v>0</v>
      </c>
      <c r="R32" s="116">
        <f>ROUND(M32*W25,2)</f>
        <v>0</v>
      </c>
      <c r="S32" s="172"/>
      <c r="T32" s="128"/>
      <c r="U32" s="118"/>
    </row>
    <row r="33" spans="1:21" ht="15" customHeight="1">
      <c r="A33" s="195"/>
      <c r="B33" s="29" t="s">
        <v>28</v>
      </c>
      <c r="C33" s="98"/>
      <c r="D33" s="99"/>
      <c r="E33" s="159"/>
      <c r="F33" s="161"/>
      <c r="G33" s="108"/>
      <c r="H33" s="109"/>
      <c r="I33" s="117"/>
      <c r="J33" s="105"/>
      <c r="K33" s="101"/>
      <c r="L33" s="129"/>
      <c r="M33" s="165"/>
      <c r="N33" s="97"/>
      <c r="O33" s="168"/>
      <c r="P33" s="169"/>
      <c r="Q33" s="117"/>
      <c r="R33" s="117"/>
      <c r="S33" s="173"/>
      <c r="T33" s="129"/>
      <c r="U33" s="119"/>
    </row>
    <row r="34" spans="1:21" ht="15" customHeight="1">
      <c r="A34" s="193">
        <v>10</v>
      </c>
      <c r="B34" s="81"/>
      <c r="C34" s="46"/>
      <c r="D34" s="45"/>
      <c r="E34" s="158"/>
      <c r="F34" s="187" t="s">
        <v>3</v>
      </c>
      <c r="G34" s="106"/>
      <c r="H34" s="107"/>
      <c r="I34" s="116">
        <f>IF(G34=$V$16,$W$16,0)+IF(G34=$V$17,$W$17,0)+IF(G34=$V$18,$W$18,0)+IF(G34=$V$19,$W$19,0)+IF(G34=$V$20,$W$20,0)+IF(G34=$V$21,$W$21,0)+IF(G34=$V$22,$W$22,0)+IF(G34=$V$23,$W$23,0)+IF(G34=$V$24,$W$24,0)</f>
        <v>0</v>
      </c>
      <c r="J34" s="104">
        <f>ROUND(E34*W25,2)</f>
        <v>0</v>
      </c>
      <c r="K34" s="100"/>
      <c r="L34" s="128"/>
      <c r="M34" s="170"/>
      <c r="N34" s="187" t="s">
        <v>3</v>
      </c>
      <c r="O34" s="166"/>
      <c r="P34" s="167"/>
      <c r="Q34" s="116">
        <f>IF(O34=$V$16,$W$16,0)+IF(O34=$V$17,$W$17,0)+IF(O34=$V$18,$W$18,0)+IF(O34=$V$19,$W$19,0)+IF(O34=$V$20,$W$20,0)+IF(O34=$V$21,$W$21,0)+IF(O34=$V$22,$W$22,0)+IF(O34=$V$23,$W$23,0)+IF(O34=$V$24,$W$24,0)</f>
        <v>0</v>
      </c>
      <c r="R34" s="116">
        <f>ROUND(M34*W25,2)</f>
        <v>0</v>
      </c>
      <c r="S34" s="172"/>
      <c r="T34" s="128"/>
      <c r="U34" s="118"/>
    </row>
    <row r="35" spans="1:21" ht="15" customHeight="1" thickBot="1">
      <c r="A35" s="195"/>
      <c r="B35" s="29" t="s">
        <v>28</v>
      </c>
      <c r="C35" s="98"/>
      <c r="D35" s="99"/>
      <c r="E35" s="159"/>
      <c r="F35" s="188"/>
      <c r="G35" s="108"/>
      <c r="H35" s="109"/>
      <c r="I35" s="117"/>
      <c r="J35" s="105"/>
      <c r="K35" s="101"/>
      <c r="L35" s="129"/>
      <c r="M35" s="171"/>
      <c r="N35" s="188"/>
      <c r="O35" s="168"/>
      <c r="P35" s="169"/>
      <c r="Q35" s="117"/>
      <c r="R35" s="117"/>
      <c r="S35" s="173"/>
      <c r="T35" s="129"/>
      <c r="U35" s="119"/>
    </row>
    <row r="36" spans="1:21" s="16" customFormat="1" ht="33.75" customHeight="1" thickBot="1" thickTop="1">
      <c r="A36" s="35"/>
      <c r="B36" s="14" t="s">
        <v>4</v>
      </c>
      <c r="C36" s="15"/>
      <c r="D36" s="28"/>
      <c r="E36" s="120" t="s">
        <v>15</v>
      </c>
      <c r="F36" s="121"/>
      <c r="G36" s="47">
        <f>SUM(E16:E35)</f>
        <v>0</v>
      </c>
      <c r="H36" s="48" t="s">
        <v>3</v>
      </c>
      <c r="I36" s="12">
        <f>SUM(I16:I35)</f>
        <v>0</v>
      </c>
      <c r="J36" s="30">
        <f>SUM(J16:J35)</f>
        <v>0</v>
      </c>
      <c r="K36" s="13">
        <f>SUM(K16:K35)</f>
        <v>0</v>
      </c>
      <c r="L36" s="13">
        <f>SUM(L16:L35)</f>
        <v>0</v>
      </c>
      <c r="M36" s="122" t="s">
        <v>14</v>
      </c>
      <c r="N36" s="123"/>
      <c r="O36" s="49">
        <f>SUM(M16:M35)</f>
        <v>0</v>
      </c>
      <c r="P36" s="50" t="s">
        <v>3</v>
      </c>
      <c r="Q36" s="23">
        <f>SUM(Q16:Q35)</f>
        <v>0</v>
      </c>
      <c r="R36" s="23">
        <f>SUM(R16:R35)</f>
        <v>0</v>
      </c>
      <c r="S36" s="23">
        <f>SUM(S16:S35)</f>
        <v>0</v>
      </c>
      <c r="T36" s="23">
        <f>SUM(T16:T35)</f>
        <v>0</v>
      </c>
      <c r="U36" s="24"/>
    </row>
    <row r="37" spans="1:21" s="16" customFormat="1" ht="13.5" thickTop="1">
      <c r="A37" s="35"/>
      <c r="B37" s="25"/>
      <c r="C37" s="26"/>
      <c r="D37" s="25" t="s">
        <v>27</v>
      </c>
      <c r="E37" s="162">
        <f>SUM(G36,O36)</f>
        <v>0</v>
      </c>
      <c r="F37" s="176"/>
      <c r="G37" s="203"/>
      <c r="H37" s="176"/>
      <c r="I37" s="27"/>
      <c r="J37" s="179" t="s">
        <v>8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s="16" customFormat="1" ht="12.75" customHeight="1">
      <c r="A38" s="35"/>
      <c r="B38" s="94"/>
      <c r="C38" s="95"/>
      <c r="D38" s="82"/>
      <c r="E38" s="114"/>
      <c r="F38" s="114"/>
      <c r="G38" s="114"/>
      <c r="H38" s="114"/>
      <c r="I38" s="115"/>
      <c r="J38" s="179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s="16" customFormat="1" ht="15">
      <c r="A39" s="35"/>
      <c r="B39" s="111"/>
      <c r="C39" s="112"/>
      <c r="D39" s="112"/>
      <c r="E39" s="112"/>
      <c r="F39" s="112"/>
      <c r="G39" s="112"/>
      <c r="H39" s="112"/>
      <c r="I39" s="113"/>
      <c r="J39" s="34" t="s">
        <v>16</v>
      </c>
      <c r="K39" s="51">
        <f>ROUNDDOWN(SUM(Q36:T36)*5.55%,2)</f>
        <v>0</v>
      </c>
      <c r="L39" s="25" t="s">
        <v>17</v>
      </c>
      <c r="M39" s="162">
        <f>ROUNDDOWN(SUM(Q36:T36)*0.526%,2)</f>
        <v>0</v>
      </c>
      <c r="N39" s="163"/>
      <c r="O39" s="52"/>
      <c r="P39" s="52"/>
      <c r="Q39" s="32" t="s">
        <v>21</v>
      </c>
      <c r="R39" s="51">
        <f>ROUNDDOWN(SUM(Q36:T36)*20.5%,2)</f>
        <v>0</v>
      </c>
      <c r="S39" s="182" t="s">
        <v>12</v>
      </c>
      <c r="T39" s="183"/>
      <c r="U39" s="53"/>
    </row>
    <row r="40" spans="1:21" s="16" customFormat="1" ht="15">
      <c r="A40" s="35"/>
      <c r="B40" s="83"/>
      <c r="C40" s="35"/>
      <c r="D40" s="35"/>
      <c r="E40" s="175"/>
      <c r="F40" s="175"/>
      <c r="G40" s="84"/>
      <c r="H40" s="84"/>
      <c r="I40" s="85"/>
      <c r="J40" s="33" t="s">
        <v>20</v>
      </c>
      <c r="K40" s="54">
        <f>ROUNDDOWN(SUM(Q36:T36)*1.25%,2)</f>
        <v>0</v>
      </c>
      <c r="L40" s="55"/>
      <c r="M40" s="18"/>
      <c r="N40" s="18"/>
      <c r="O40" s="18"/>
      <c r="P40" s="18"/>
      <c r="Q40" s="33" t="s">
        <v>18</v>
      </c>
      <c r="R40" s="54">
        <f>ROUNDDOWN(SUM(Q36:T36)*20%,2)</f>
        <v>0</v>
      </c>
      <c r="S40" s="18"/>
      <c r="T40" s="18"/>
      <c r="U40" s="53"/>
    </row>
    <row r="41" spans="1:21" s="16" customFormat="1" ht="15.75">
      <c r="A41" s="35"/>
      <c r="B41" s="102"/>
      <c r="C41" s="103"/>
      <c r="D41" s="103"/>
      <c r="E41" s="174"/>
      <c r="F41" s="174"/>
      <c r="G41" s="88"/>
      <c r="H41" s="88"/>
      <c r="I41" s="89"/>
      <c r="J41" s="18"/>
      <c r="K41" s="18"/>
      <c r="L41" s="18"/>
      <c r="M41" s="18"/>
      <c r="N41" s="18"/>
      <c r="O41" s="18"/>
      <c r="P41" s="18"/>
      <c r="Q41" s="18"/>
      <c r="R41" s="19" t="s">
        <v>38</v>
      </c>
      <c r="S41" s="56"/>
      <c r="T41" s="18"/>
      <c r="U41" s="57"/>
    </row>
    <row r="42" spans="1:21" s="16" customFormat="1" ht="13.5">
      <c r="A42" s="35"/>
      <c r="B42" s="86"/>
      <c r="C42" s="60"/>
      <c r="D42" s="60"/>
      <c r="E42" s="60"/>
      <c r="F42" s="60"/>
      <c r="G42" s="60"/>
      <c r="H42" s="60"/>
      <c r="I42" s="87"/>
      <c r="J42" s="31" t="s">
        <v>10</v>
      </c>
      <c r="K42" s="58"/>
      <c r="L42" s="18"/>
      <c r="M42" s="18"/>
      <c r="N42" s="18"/>
      <c r="O42" s="18"/>
      <c r="P42" s="18"/>
      <c r="Q42" s="20"/>
      <c r="R42" s="18"/>
      <c r="S42" s="18"/>
      <c r="T42" s="18"/>
      <c r="U42" s="53"/>
    </row>
    <row r="43" spans="1:21" s="16" customFormat="1" ht="12.75">
      <c r="A43" s="35"/>
      <c r="B43" s="91" t="s">
        <v>62</v>
      </c>
      <c r="C43" s="92"/>
      <c r="D43" s="92"/>
      <c r="E43" s="92"/>
      <c r="F43" s="92"/>
      <c r="G43" s="92"/>
      <c r="H43" s="92"/>
      <c r="I43" s="93"/>
      <c r="J43" s="59"/>
      <c r="K43" s="110" t="s">
        <v>59</v>
      </c>
      <c r="L43" s="110"/>
      <c r="M43" s="110"/>
      <c r="N43" s="110"/>
      <c r="O43" s="110"/>
      <c r="P43" s="110"/>
      <c r="Q43" s="110"/>
      <c r="R43" s="18" t="s">
        <v>9</v>
      </c>
      <c r="S43" s="20"/>
      <c r="T43" s="177">
        <f>ROUNDDOWN((SUM(I36:T36)-O36-K39-K40-M39-N39-R39-R40),2)</f>
        <v>0</v>
      </c>
      <c r="U43" s="178"/>
    </row>
    <row r="44" spans="1:21" s="16" customFormat="1" ht="13.5">
      <c r="A44" s="35"/>
      <c r="B44" s="91" t="s">
        <v>63</v>
      </c>
      <c r="C44" s="92"/>
      <c r="D44" s="92"/>
      <c r="E44" s="92"/>
      <c r="F44" s="92"/>
      <c r="G44" s="92"/>
      <c r="H44" s="92"/>
      <c r="I44" s="93"/>
      <c r="J44" s="31" t="s">
        <v>10</v>
      </c>
      <c r="K44" s="60"/>
      <c r="L44" s="58"/>
      <c r="M44" s="58"/>
      <c r="N44" s="58"/>
      <c r="O44" s="58"/>
      <c r="P44" s="58"/>
      <c r="Q44" s="22"/>
      <c r="R44" s="18"/>
      <c r="S44" s="18"/>
      <c r="T44" s="21"/>
      <c r="U44" s="53"/>
    </row>
    <row r="45" spans="1:21" s="16" customFormat="1" ht="12.75">
      <c r="A45" s="35"/>
      <c r="B45" s="91"/>
      <c r="C45" s="92"/>
      <c r="D45" s="92"/>
      <c r="E45" s="92"/>
      <c r="F45" s="92"/>
      <c r="G45" s="92"/>
      <c r="H45" s="92"/>
      <c r="I45" s="93"/>
      <c r="J45" s="59"/>
      <c r="K45" s="110" t="s">
        <v>11</v>
      </c>
      <c r="L45" s="110"/>
      <c r="M45" s="110"/>
      <c r="N45" s="110"/>
      <c r="O45" s="110"/>
      <c r="P45" s="110"/>
      <c r="Q45" s="110"/>
      <c r="R45" s="18"/>
      <c r="S45" s="18"/>
      <c r="T45" s="61"/>
      <c r="U45" s="53"/>
    </row>
    <row r="46" spans="1:21" ht="12.75">
      <c r="A46" s="39"/>
      <c r="B46" s="39"/>
      <c r="C46" s="39"/>
      <c r="D46" s="39"/>
      <c r="E46" s="62"/>
      <c r="F46" s="40"/>
      <c r="G46" s="40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2.75">
      <c r="A47" s="39"/>
      <c r="B47" s="39"/>
      <c r="C47" s="39"/>
      <c r="D47" s="39"/>
      <c r="E47" s="62"/>
      <c r="F47" s="40"/>
      <c r="G47" s="40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2.75">
      <c r="A48" s="39"/>
      <c r="B48" s="39"/>
      <c r="C48" s="39"/>
      <c r="D48" s="39"/>
      <c r="E48" s="62"/>
      <c r="F48" s="40"/>
      <c r="G48" s="40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2.75">
      <c r="A49" s="39"/>
      <c r="B49" s="39"/>
      <c r="C49" s="39"/>
      <c r="D49" s="39"/>
      <c r="E49" s="62"/>
      <c r="F49" s="40"/>
      <c r="G49" s="40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8">
      <c r="A50" s="204" t="s">
        <v>50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</row>
    <row r="51" spans="1:21" ht="1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5" customHeight="1">
      <c r="A52" s="199" t="s">
        <v>51</v>
      </c>
      <c r="B52" s="199"/>
      <c r="C52" s="200">
        <f>C9</f>
        <v>0</v>
      </c>
      <c r="D52" s="200"/>
      <c r="E52" s="200" t="s">
        <v>52</v>
      </c>
      <c r="F52" s="200"/>
      <c r="G52" s="200"/>
      <c r="H52" s="201"/>
      <c r="I52" s="202"/>
      <c r="J52" s="37" t="s">
        <v>53</v>
      </c>
      <c r="K52" s="201"/>
      <c r="L52" s="202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5" customHeight="1">
      <c r="A53" s="36"/>
      <c r="B53" s="36"/>
      <c r="C53" s="36"/>
      <c r="D53" s="36"/>
      <c r="E53" s="36"/>
      <c r="F53" s="36"/>
      <c r="G53" s="36"/>
      <c r="H53" s="63"/>
      <c r="I53" s="36"/>
      <c r="J53" s="37"/>
      <c r="K53" s="63"/>
      <c r="L53" s="36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5.75" customHeight="1">
      <c r="A54" s="193">
        <v>1</v>
      </c>
      <c r="B54" s="198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6"/>
    </row>
    <row r="55" spans="1:21" ht="15.75" customHeight="1">
      <c r="A55" s="194"/>
      <c r="B55" s="198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6"/>
    </row>
    <row r="56" spans="1:21" ht="15.75" customHeight="1">
      <c r="A56" s="194"/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6"/>
    </row>
    <row r="57" spans="1:21" ht="15.75" customHeight="1">
      <c r="A57" s="195"/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6"/>
    </row>
    <row r="58" spans="1:21" ht="15.75" customHeight="1">
      <c r="A58" s="193">
        <v>2</v>
      </c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6"/>
    </row>
    <row r="59" spans="1:21" ht="15.75" customHeight="1">
      <c r="A59" s="194"/>
      <c r="B59" s="184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6"/>
    </row>
    <row r="60" spans="1:21" ht="15.75" customHeight="1">
      <c r="A60" s="194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6"/>
    </row>
    <row r="61" spans="1:21" ht="15.75" customHeight="1">
      <c r="A61" s="195"/>
      <c r="B61" s="18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6"/>
    </row>
    <row r="62" spans="1:21" ht="15.75" customHeight="1">
      <c r="A62" s="193">
        <v>3</v>
      </c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6"/>
    </row>
    <row r="63" spans="1:21" ht="15.75" customHeight="1">
      <c r="A63" s="194"/>
      <c r="B63" s="184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6"/>
    </row>
    <row r="64" spans="1:21" ht="15.75" customHeight="1">
      <c r="A64" s="194"/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6"/>
    </row>
    <row r="65" spans="1:21" ht="15.75" customHeight="1">
      <c r="A65" s="195"/>
      <c r="B65" s="184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6"/>
    </row>
    <row r="66" spans="1:21" ht="15.75" customHeight="1">
      <c r="A66" s="193">
        <v>4</v>
      </c>
      <c r="B66" s="184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6"/>
    </row>
    <row r="67" spans="1:21" ht="15.75" customHeight="1">
      <c r="A67" s="194"/>
      <c r="B67" s="184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6"/>
    </row>
    <row r="68" spans="1:21" ht="15.75" customHeight="1">
      <c r="A68" s="194"/>
      <c r="B68" s="184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6"/>
    </row>
    <row r="69" spans="1:21" ht="15.75" customHeight="1">
      <c r="A69" s="195"/>
      <c r="B69" s="184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6"/>
    </row>
    <row r="70" spans="1:21" ht="15.75" customHeight="1">
      <c r="A70" s="193">
        <v>5</v>
      </c>
      <c r="B70" s="184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6"/>
    </row>
    <row r="71" spans="1:21" ht="15.75" customHeight="1">
      <c r="A71" s="194"/>
      <c r="B71" s="18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6"/>
    </row>
    <row r="72" spans="1:21" ht="15.75" customHeight="1">
      <c r="A72" s="194"/>
      <c r="B72" s="18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6"/>
    </row>
    <row r="73" spans="1:21" ht="15.75" customHeight="1">
      <c r="A73" s="195"/>
      <c r="B73" s="18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6"/>
    </row>
    <row r="74" spans="1:21" ht="15.75" customHeight="1">
      <c r="A74" s="193">
        <v>6</v>
      </c>
      <c r="B74" s="18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6"/>
    </row>
    <row r="75" spans="1:21" ht="15.75" customHeight="1">
      <c r="A75" s="194"/>
      <c r="B75" s="184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6"/>
    </row>
    <row r="76" spans="1:21" ht="15.75" customHeight="1">
      <c r="A76" s="194"/>
      <c r="B76" s="184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6"/>
    </row>
    <row r="77" spans="1:21" ht="15.75" customHeight="1">
      <c r="A77" s="195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6"/>
    </row>
    <row r="78" spans="1:21" ht="15.75" customHeight="1">
      <c r="A78" s="193">
        <v>7</v>
      </c>
      <c r="B78" s="184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6"/>
    </row>
    <row r="79" spans="1:21" ht="15.75" customHeight="1">
      <c r="A79" s="194"/>
      <c r="B79" s="184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6"/>
    </row>
    <row r="80" spans="1:21" ht="15.75" customHeight="1">
      <c r="A80" s="194"/>
      <c r="B80" s="184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6"/>
    </row>
    <row r="81" spans="1:21" ht="15.75" customHeight="1">
      <c r="A81" s="195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6"/>
    </row>
    <row r="82" spans="1:21" ht="15.75" customHeight="1">
      <c r="A82" s="193">
        <v>8</v>
      </c>
      <c r="B82" s="184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6"/>
    </row>
    <row r="83" spans="1:21" ht="15.75" customHeight="1">
      <c r="A83" s="194"/>
      <c r="B83" s="184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6"/>
    </row>
    <row r="84" spans="1:21" ht="15.75" customHeight="1">
      <c r="A84" s="194"/>
      <c r="B84" s="184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6"/>
    </row>
    <row r="85" spans="1:21" ht="15.75" customHeight="1">
      <c r="A85" s="195"/>
      <c r="B85" s="184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6"/>
    </row>
    <row r="86" spans="1:21" ht="15.75" customHeight="1">
      <c r="A86" s="193">
        <v>9</v>
      </c>
      <c r="B86" s="184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6"/>
    </row>
    <row r="87" spans="1:21" ht="15.75" customHeight="1">
      <c r="A87" s="194"/>
      <c r="B87" s="184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6"/>
    </row>
    <row r="88" spans="1:21" ht="15.75" customHeight="1">
      <c r="A88" s="194"/>
      <c r="B88" s="184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6"/>
    </row>
    <row r="89" spans="1:21" ht="15.75" customHeight="1">
      <c r="A89" s="194"/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6"/>
    </row>
    <row r="90" spans="1:21" ht="15.75" customHeight="1">
      <c r="A90" s="197">
        <v>10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6"/>
    </row>
    <row r="91" spans="1:21" ht="15.75" customHeight="1">
      <c r="A91" s="197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6"/>
    </row>
    <row r="92" spans="1:21" ht="15.75" customHeight="1">
      <c r="A92" s="197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6"/>
    </row>
    <row r="93" spans="1:21" ht="15.75" customHeight="1">
      <c r="A93" s="197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</row>
    <row r="94" spans="5:8" ht="15" customHeight="1">
      <c r="E94" s="4"/>
      <c r="F94" s="4"/>
      <c r="G94" s="4"/>
      <c r="H94" s="4"/>
    </row>
    <row r="95" spans="5:8" ht="12.75">
      <c r="E95" s="4"/>
      <c r="F95" s="4"/>
      <c r="G95" s="4"/>
      <c r="H95" s="4"/>
    </row>
    <row r="96" spans="5:8" ht="12.75">
      <c r="E96" s="4"/>
      <c r="F96" s="4"/>
      <c r="G96" s="4"/>
      <c r="H96" s="4"/>
    </row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</sheetData>
  <sheetProtection password="E2D2" sheet="1"/>
  <mergeCells count="276">
    <mergeCell ref="K9:Q9"/>
    <mergeCell ref="K11:Q11"/>
    <mergeCell ref="S11:U11"/>
    <mergeCell ref="S9:U9"/>
    <mergeCell ref="A28:A29"/>
    <mergeCell ref="A30:A31"/>
    <mergeCell ref="A16:A17"/>
    <mergeCell ref="A18:A19"/>
    <mergeCell ref="A20:A21"/>
    <mergeCell ref="A22:A23"/>
    <mergeCell ref="A32:A33"/>
    <mergeCell ref="A34:A35"/>
    <mergeCell ref="A54:A57"/>
    <mergeCell ref="A58:A61"/>
    <mergeCell ref="A50:U50"/>
    <mergeCell ref="B55:U55"/>
    <mergeCell ref="B56:U56"/>
    <mergeCell ref="B57:U57"/>
    <mergeCell ref="B60:U60"/>
    <mergeCell ref="B61:U61"/>
    <mergeCell ref="A24:A25"/>
    <mergeCell ref="A26:A27"/>
    <mergeCell ref="A52:B52"/>
    <mergeCell ref="E52:G52"/>
    <mergeCell ref="H52:I52"/>
    <mergeCell ref="K52:L52"/>
    <mergeCell ref="C52:D52"/>
    <mergeCell ref="G37:H37"/>
    <mergeCell ref="E34:E35"/>
    <mergeCell ref="F34:F35"/>
    <mergeCell ref="A62:A65"/>
    <mergeCell ref="B63:U63"/>
    <mergeCell ref="B64:U64"/>
    <mergeCell ref="B65:U65"/>
    <mergeCell ref="B54:U54"/>
    <mergeCell ref="A66:A69"/>
    <mergeCell ref="B66:U66"/>
    <mergeCell ref="B67:U67"/>
    <mergeCell ref="B58:U58"/>
    <mergeCell ref="B59:U59"/>
    <mergeCell ref="A70:A73"/>
    <mergeCell ref="A74:A77"/>
    <mergeCell ref="A78:A81"/>
    <mergeCell ref="B92:U92"/>
    <mergeCell ref="B93:U93"/>
    <mergeCell ref="A82:A85"/>
    <mergeCell ref="A86:A89"/>
    <mergeCell ref="A90:A93"/>
    <mergeCell ref="B89:U89"/>
    <mergeCell ref="B72:U72"/>
    <mergeCell ref="B3:U3"/>
    <mergeCell ref="B4:U4"/>
    <mergeCell ref="B6:U6"/>
    <mergeCell ref="B5:U5"/>
    <mergeCell ref="B87:U87"/>
    <mergeCell ref="B88:U88"/>
    <mergeCell ref="B77:U77"/>
    <mergeCell ref="B78:U78"/>
    <mergeCell ref="B79:U79"/>
    <mergeCell ref="B80:U80"/>
    <mergeCell ref="B90:U90"/>
    <mergeCell ref="B91:U91"/>
    <mergeCell ref="B82:U82"/>
    <mergeCell ref="B83:U83"/>
    <mergeCell ref="B84:U84"/>
    <mergeCell ref="B85:U85"/>
    <mergeCell ref="B86:U86"/>
    <mergeCell ref="G28:H29"/>
    <mergeCell ref="B81:U81"/>
    <mergeCell ref="B73:U73"/>
    <mergeCell ref="B74:U74"/>
    <mergeCell ref="B75:U75"/>
    <mergeCell ref="B76:U76"/>
    <mergeCell ref="B68:U68"/>
    <mergeCell ref="B69:U69"/>
    <mergeCell ref="B70:U70"/>
    <mergeCell ref="B71:U71"/>
    <mergeCell ref="O16:P17"/>
    <mergeCell ref="O18:P19"/>
    <mergeCell ref="O20:P21"/>
    <mergeCell ref="O22:P23"/>
    <mergeCell ref="N26:N27"/>
    <mergeCell ref="B62:U62"/>
    <mergeCell ref="M16:M17"/>
    <mergeCell ref="N34:N35"/>
    <mergeCell ref="K43:Q43"/>
    <mergeCell ref="G34:H35"/>
    <mergeCell ref="L30:L31"/>
    <mergeCell ref="L28:L29"/>
    <mergeCell ref="N30:N31"/>
    <mergeCell ref="O30:P31"/>
    <mergeCell ref="K34:K35"/>
    <mergeCell ref="K32:K33"/>
    <mergeCell ref="L18:L19"/>
    <mergeCell ref="Q16:Q17"/>
    <mergeCell ref="Q18:Q19"/>
    <mergeCell ref="Q20:Q21"/>
    <mergeCell ref="Q22:Q23"/>
    <mergeCell ref="Q24:Q25"/>
    <mergeCell ref="O24:P25"/>
    <mergeCell ref="L20:L21"/>
    <mergeCell ref="M18:M19"/>
    <mergeCell ref="M20:M21"/>
    <mergeCell ref="T43:U43"/>
    <mergeCell ref="U32:U33"/>
    <mergeCell ref="U34:U35"/>
    <mergeCell ref="T32:T33"/>
    <mergeCell ref="T34:T35"/>
    <mergeCell ref="N32:N33"/>
    <mergeCell ref="J37:U38"/>
    <mergeCell ref="S39:T39"/>
    <mergeCell ref="Q32:Q33"/>
    <mergeCell ref="Q34:Q35"/>
    <mergeCell ref="U18:U19"/>
    <mergeCell ref="U20:U21"/>
    <mergeCell ref="U22:U23"/>
    <mergeCell ref="U24:U25"/>
    <mergeCell ref="U26:U27"/>
    <mergeCell ref="E41:F41"/>
    <mergeCell ref="E40:F40"/>
    <mergeCell ref="F32:F33"/>
    <mergeCell ref="E37:F37"/>
    <mergeCell ref="U28:U29"/>
    <mergeCell ref="U30:U31"/>
    <mergeCell ref="S32:S33"/>
    <mergeCell ref="S34:S35"/>
    <mergeCell ref="T16:T17"/>
    <mergeCell ref="T18:T19"/>
    <mergeCell ref="T20:T21"/>
    <mergeCell ref="T22:T23"/>
    <mergeCell ref="T24:T25"/>
    <mergeCell ref="T26:T27"/>
    <mergeCell ref="T28:T29"/>
    <mergeCell ref="R34:R35"/>
    <mergeCell ref="S16:S17"/>
    <mergeCell ref="S18:S19"/>
    <mergeCell ref="S20:S21"/>
    <mergeCell ref="S22:S23"/>
    <mergeCell ref="S24:S25"/>
    <mergeCell ref="S28:S29"/>
    <mergeCell ref="R16:R17"/>
    <mergeCell ref="R18:R19"/>
    <mergeCell ref="R20:R21"/>
    <mergeCell ref="T30:T31"/>
    <mergeCell ref="R32:R33"/>
    <mergeCell ref="L26:L27"/>
    <mergeCell ref="S26:S27"/>
    <mergeCell ref="R28:R29"/>
    <mergeCell ref="R30:R31"/>
    <mergeCell ref="S30:S31"/>
    <mergeCell ref="Q28:Q29"/>
    <mergeCell ref="Q26:Q27"/>
    <mergeCell ref="M30:M31"/>
    <mergeCell ref="R22:R23"/>
    <mergeCell ref="R24:R25"/>
    <mergeCell ref="I30:I31"/>
    <mergeCell ref="I32:I33"/>
    <mergeCell ref="Q30:Q31"/>
    <mergeCell ref="N24:N25"/>
    <mergeCell ref="M32:M33"/>
    <mergeCell ref="M28:M29"/>
    <mergeCell ref="N28:N29"/>
    <mergeCell ref="R26:R27"/>
    <mergeCell ref="G30:H31"/>
    <mergeCell ref="G32:H33"/>
    <mergeCell ref="J34:J35"/>
    <mergeCell ref="O32:P33"/>
    <mergeCell ref="L32:L33"/>
    <mergeCell ref="O26:P27"/>
    <mergeCell ref="O28:P29"/>
    <mergeCell ref="O34:P35"/>
    <mergeCell ref="M34:M35"/>
    <mergeCell ref="K30:K31"/>
    <mergeCell ref="M22:M23"/>
    <mergeCell ref="M24:M25"/>
    <mergeCell ref="M26:M27"/>
    <mergeCell ref="K24:K25"/>
    <mergeCell ref="K26:K27"/>
    <mergeCell ref="L22:L23"/>
    <mergeCell ref="F24:F25"/>
    <mergeCell ref="G24:H25"/>
    <mergeCell ref="G20:H21"/>
    <mergeCell ref="G22:H23"/>
    <mergeCell ref="J26:J27"/>
    <mergeCell ref="J16:J17"/>
    <mergeCell ref="I26:I27"/>
    <mergeCell ref="I24:I25"/>
    <mergeCell ref="I16:I17"/>
    <mergeCell ref="I18:I19"/>
    <mergeCell ref="M39:N39"/>
    <mergeCell ref="J28:J29"/>
    <mergeCell ref="J30:J31"/>
    <mergeCell ref="J32:J33"/>
    <mergeCell ref="K18:K19"/>
    <mergeCell ref="K28:K29"/>
    <mergeCell ref="K22:K23"/>
    <mergeCell ref="K20:K21"/>
    <mergeCell ref="L34:L35"/>
    <mergeCell ref="L24:L25"/>
    <mergeCell ref="E28:E29"/>
    <mergeCell ref="E24:E25"/>
    <mergeCell ref="E26:E27"/>
    <mergeCell ref="N18:N19"/>
    <mergeCell ref="N20:N21"/>
    <mergeCell ref="N22:N23"/>
    <mergeCell ref="F18:F19"/>
    <mergeCell ref="F20:F21"/>
    <mergeCell ref="F22:F23"/>
    <mergeCell ref="I28:I29"/>
    <mergeCell ref="C29:D29"/>
    <mergeCell ref="C31:D31"/>
    <mergeCell ref="C33:D33"/>
    <mergeCell ref="F28:F29"/>
    <mergeCell ref="G26:H27"/>
    <mergeCell ref="F30:F31"/>
    <mergeCell ref="F26:F27"/>
    <mergeCell ref="E30:E31"/>
    <mergeCell ref="E32:E33"/>
    <mergeCell ref="C27:D27"/>
    <mergeCell ref="E16:E17"/>
    <mergeCell ref="J14:J15"/>
    <mergeCell ref="I22:I23"/>
    <mergeCell ref="E18:E19"/>
    <mergeCell ref="E20:E21"/>
    <mergeCell ref="E22:E23"/>
    <mergeCell ref="G16:H17"/>
    <mergeCell ref="F16:F17"/>
    <mergeCell ref="I20:I21"/>
    <mergeCell ref="C9:D9"/>
    <mergeCell ref="C13:D13"/>
    <mergeCell ref="E11:J11"/>
    <mergeCell ref="B14:B15"/>
    <mergeCell ref="M14:N15"/>
    <mergeCell ref="R8:S8"/>
    <mergeCell ref="E9:J9"/>
    <mergeCell ref="C11:D11"/>
    <mergeCell ref="Q14:Q15"/>
    <mergeCell ref="R14:R15"/>
    <mergeCell ref="U14:U15"/>
    <mergeCell ref="E13:L13"/>
    <mergeCell ref="S14:S15"/>
    <mergeCell ref="L14:L15"/>
    <mergeCell ref="E14:F15"/>
    <mergeCell ref="G14:H15"/>
    <mergeCell ref="O14:P15"/>
    <mergeCell ref="M13:T13"/>
    <mergeCell ref="U16:U17"/>
    <mergeCell ref="E36:F36"/>
    <mergeCell ref="M36:N36"/>
    <mergeCell ref="C17:D17"/>
    <mergeCell ref="C19:D19"/>
    <mergeCell ref="I14:I15"/>
    <mergeCell ref="T14:T15"/>
    <mergeCell ref="L16:L17"/>
    <mergeCell ref="C14:D14"/>
    <mergeCell ref="K14:K15"/>
    <mergeCell ref="K45:Q45"/>
    <mergeCell ref="B39:I39"/>
    <mergeCell ref="E38:I38"/>
    <mergeCell ref="B45:I45"/>
    <mergeCell ref="B43:I43"/>
    <mergeCell ref="C23:D23"/>
    <mergeCell ref="J22:J23"/>
    <mergeCell ref="C35:D35"/>
    <mergeCell ref="I34:I35"/>
    <mergeCell ref="J24:J25"/>
    <mergeCell ref="B44:I44"/>
    <mergeCell ref="B38:C38"/>
    <mergeCell ref="N16:N17"/>
    <mergeCell ref="C25:D25"/>
    <mergeCell ref="K16:K17"/>
    <mergeCell ref="C21:D21"/>
    <mergeCell ref="B41:D41"/>
    <mergeCell ref="J18:J19"/>
    <mergeCell ref="J20:J21"/>
    <mergeCell ref="G18:H19"/>
  </mergeCells>
  <dataValidations count="5">
    <dataValidation type="list" allowBlank="1" showInputMessage="1" showErrorMessage="1" sqref="G16:H35 O16:P35">
      <formula1>$V$16:$V$24</formula1>
    </dataValidation>
    <dataValidation type="date" allowBlank="1" showErrorMessage="1" promptTitle="Inscrire la date" prompt="Format jj-mm-aaaa" errorTitle="Erreur" error="Format jj-mm-aaaa&#10;Date entre le 01-01-2021 et le 31-12-2021" sqref="B32">
      <formula1>44136</formula1>
      <formula2>44561</formula2>
    </dataValidation>
    <dataValidation type="date" allowBlank="1" showErrorMessage="1" promptTitle="Inscrire la date" prompt="Format jj-mm-aaaa" errorTitle="Erreur" error="Format jj-mm-aaaa&#10;Date entre le 01-01-2020 et le 31-12-2020&#10;" sqref="B34">
      <formula1>43770</formula1>
      <formula2>44196</formula2>
    </dataValidation>
    <dataValidation type="date" allowBlank="1" showErrorMessage="1" promptTitle="Inscrire la date" prompt="Format jj-mm-aaaa" errorTitle="Erreur" error="Format jj-mm-aaaa&#10;Date entre le 01-01-2021 et le 31-12-2021" sqref="B18 B20 B22 B24 B26 B28 B30">
      <formula1>44136</formula1>
      <formula2>44561</formula2>
    </dataValidation>
    <dataValidation type="date" allowBlank="1" showErrorMessage="1" promptTitle="Inscrire la date" prompt="Format jj-mm-aaaa" errorTitle="Erreur" error="Format jj-mm-aaaa&#10;Date entre le 01-01-2021 et le 31-12-2021" sqref="B16">
      <formula1>44136</formula1>
      <formula2>44561</formula2>
    </dataValidation>
  </dataValidations>
  <printOptions horizontalCentered="1" verticalCentered="1"/>
  <pageMargins left="0.15" right="0.15" top="0" bottom="0" header="0" footer="0"/>
  <pageSetup fitToHeight="2" fitToWidth="1" horizontalDpi="300" verticalDpi="300" orientation="landscape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SCFP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dépenses</dc:title>
  <dc:subject/>
  <dc:creator>SCFP 2000</dc:creator>
  <cp:keywords/>
  <dc:description/>
  <cp:lastModifiedBy>ASanschagrin</cp:lastModifiedBy>
  <cp:lastPrinted>2018-01-31T20:58:55Z</cp:lastPrinted>
  <dcterms:created xsi:type="dcterms:W3CDTF">2003-06-17T12:24:17Z</dcterms:created>
  <dcterms:modified xsi:type="dcterms:W3CDTF">2021-01-28T17:34:06Z</dcterms:modified>
  <cp:category/>
  <cp:version/>
  <cp:contentType/>
  <cp:contentStatus/>
</cp:coreProperties>
</file>